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N:\Tajemnice Rady fondu\Rada\Jednání Rady\2020\6. jednání\"/>
    </mc:Choice>
  </mc:AlternateContent>
  <xr:revisionPtr revIDLastSave="0" documentId="13_ncr:1_{4C116F7E-2502-4C4D-AAED-A33E6927BAE6}" xr6:coauthVersionLast="45" xr6:coauthVersionMax="45" xr10:uidLastSave="{00000000-0000-0000-0000-000000000000}"/>
  <bookViews>
    <workbookView xWindow="-108" yWindow="-108" windowWidth="23256" windowHeight="12576" xr2:uid="{00000000-000D-0000-FFFF-FFFF00000000}"/>
  </bookViews>
  <sheets>
    <sheet name="ucast zahr.festivaly,nominace" sheetId="2" r:id="rId1"/>
    <sheet name="HB" sheetId="3" r:id="rId2"/>
    <sheet name="JarK" sheetId="4" r:id="rId3"/>
    <sheet name="JK" sheetId="5" r:id="rId4"/>
    <sheet name="LD" sheetId="9" r:id="rId5"/>
    <sheet name="MŠ" sheetId="10" r:id="rId6"/>
    <sheet name="OZ" sheetId="6" r:id="rId7"/>
    <sheet name="RN" sheetId="7" r:id="rId8"/>
    <sheet name="TCD" sheetId="8" r:id="rId9"/>
  </sheets>
  <definedNames>
    <definedName name="_xlnm.Print_Area" localSheetId="0">'ucast zahr.festivaly,nominace'!$A$1:$Y$18</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4" i="8" l="1"/>
  <c r="Q23" i="8"/>
  <c r="Q24" i="7"/>
  <c r="Q23" i="7"/>
  <c r="Q24" i="6"/>
  <c r="Q23" i="6"/>
  <c r="Q24" i="10"/>
  <c r="Q23" i="10"/>
  <c r="Q24" i="9"/>
  <c r="Q23" i="9"/>
  <c r="Q24" i="5"/>
  <c r="Q23" i="5"/>
  <c r="Q24" i="4"/>
  <c r="Q23" i="4"/>
  <c r="Q24" i="3"/>
  <c r="Q23" i="3"/>
  <c r="R25" i="2" l="1"/>
  <c r="Q22" i="8" l="1"/>
  <c r="Q22" i="7"/>
  <c r="Q22" i="6"/>
  <c r="Q22" i="10"/>
  <c r="Q22" i="9"/>
  <c r="Q22" i="5"/>
  <c r="Q22" i="4"/>
  <c r="Q22" i="3"/>
  <c r="R26" i="2" l="1"/>
  <c r="Q21" i="8" l="1"/>
  <c r="Q20" i="8"/>
  <c r="Q19" i="8"/>
  <c r="Q21" i="7"/>
  <c r="Q20" i="7"/>
  <c r="Q19" i="7"/>
  <c r="Q21" i="6"/>
  <c r="Q20" i="6"/>
  <c r="Q19" i="6"/>
  <c r="Q21" i="10"/>
  <c r="Q20" i="10"/>
  <c r="Q19" i="10"/>
  <c r="Q21" i="9"/>
  <c r="Q20" i="9"/>
  <c r="Q19" i="9"/>
  <c r="Q21" i="5"/>
  <c r="Q20" i="5"/>
  <c r="Q19" i="5"/>
  <c r="Q21" i="4"/>
  <c r="Q20" i="4"/>
  <c r="Q19" i="4"/>
  <c r="Q21" i="3"/>
  <c r="Q20" i="3"/>
  <c r="Q19" i="3"/>
  <c r="Q16" i="3" l="1"/>
  <c r="Q17" i="3"/>
  <c r="Q18" i="3"/>
  <c r="Q16" i="4"/>
  <c r="Q17" i="4"/>
  <c r="Q18" i="4"/>
  <c r="Q16" i="5"/>
  <c r="Q17" i="5"/>
  <c r="Q18" i="5"/>
  <c r="Q16" i="9"/>
  <c r="Q17" i="9"/>
  <c r="Q18" i="9"/>
  <c r="Q16" i="10"/>
  <c r="Q17" i="10"/>
  <c r="Q18" i="10"/>
  <c r="Q15" i="6"/>
  <c r="Q16" i="6"/>
  <c r="Q17" i="6"/>
  <c r="Q18" i="6"/>
  <c r="Q16" i="7"/>
  <c r="Q17" i="7"/>
  <c r="Q18" i="7"/>
  <c r="Q16" i="8"/>
  <c r="Q17" i="8"/>
  <c r="Q18" i="8"/>
  <c r="Q15" i="8" l="1"/>
  <c r="Q14" i="8"/>
  <c r="Q15" i="7"/>
  <c r="Q14" i="7"/>
  <c r="Q14" i="6"/>
  <c r="Q15" i="10"/>
  <c r="Q14" i="10"/>
  <c r="Q15" i="9"/>
  <c r="Q14" i="9"/>
  <c r="Q15" i="5"/>
  <c r="Q14" i="5"/>
  <c r="Q15" i="4"/>
  <c r="Q14" i="4"/>
  <c r="Q14" i="3"/>
  <c r="Q15" i="3"/>
  <c r="Q12" i="2"/>
  <c r="Q13" i="10" l="1"/>
  <c r="Q12" i="10"/>
  <c r="Q13" i="9"/>
  <c r="Q12" i="9"/>
  <c r="Q13" i="8"/>
  <c r="Q13" i="7"/>
  <c r="Q13" i="6"/>
  <c r="Q12" i="6"/>
  <c r="Q13" i="5"/>
  <c r="Q13" i="4"/>
  <c r="Q13" i="3"/>
  <c r="Q12" i="8" l="1"/>
  <c r="Q12" i="7"/>
  <c r="Q12" i="5"/>
  <c r="Q12" i="4"/>
  <c r="Q12" i="3"/>
</calcChain>
</file>

<file path=xl/sharedStrings.xml><?xml version="1.0" encoding="utf-8"?>
<sst xmlns="http://schemas.openxmlformats.org/spreadsheetml/2006/main" count="1269" uniqueCount="131">
  <si>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</si>
  <si>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</si>
  <si>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</si>
  <si>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</si>
  <si>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</si>
  <si>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</si>
  <si>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</si>
  <si>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</si>
  <si>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</si>
  <si>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</si>
  <si>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</si>
  <si>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</si>
  <si>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</si>
  <si>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</si>
  <si>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</si>
  <si>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</si>
  <si>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</si>
  <si>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</si>
  <si>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</si>
  <si>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</si>
  <si>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</si>
  <si>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</si>
  <si>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</si>
  <si>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</si>
  <si>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</si>
  <si>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</si>
  <si>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</si>
  <si>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</si>
  <si>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</si>
  <si>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</si>
  <si>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</si>
  <si>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</si>
  <si>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</si>
  <si>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Forma podpory: neinvestiční dotace</t>
  </si>
  <si>
    <t>ano</t>
  </si>
  <si>
    <t>CINEART TV Prague s.r.o.</t>
  </si>
  <si>
    <t>30.4.2020</t>
  </si>
  <si>
    <t>Účast českých filmů na zahraničních festivalech nebo při nominacích na mezinárodní ceny</t>
  </si>
  <si>
    <t>Finanční alokace: 3 000 000 Kč</t>
  </si>
  <si>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</si>
  <si>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nominaci na mezinárodní ceny. Více podpor pro jedno kinematografické dílo udělí Rada Fondu pouze výjimečně, a to zejména v případě, že půjde o významný festival nebo nominaci na prestižní mezinárodní ceny.</t>
  </si>
  <si>
    <t>3307/2019</t>
  </si>
  <si>
    <t>ŽÁBY BEZ JAZYKA - COOK, F++K, KILL</t>
  </si>
  <si>
    <t>Tomek, Ivan</t>
  </si>
  <si>
    <t>Slavík, Petr</t>
  </si>
  <si>
    <t>53%</t>
  </si>
  <si>
    <t>x</t>
  </si>
  <si>
    <t>neinvestiční dotace</t>
  </si>
  <si>
    <t>60%</t>
  </si>
  <si>
    <r>
      <t>Evidenční číslo výzvy:</t>
    </r>
    <r>
      <rPr>
        <sz val="9.5"/>
        <color theme="1"/>
        <rFont val="Arial"/>
        <family val="2"/>
        <charset val="238"/>
      </rPr>
      <t xml:space="preserve"> 2020-5-1-1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</si>
  <si>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</si>
  <si>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1.10.2019 - 30.9.2020</t>
    </r>
  </si>
  <si>
    <r>
      <t>Lhůta pro dokončení projektu:</t>
    </r>
    <r>
      <rPr>
        <sz val="9.5"/>
        <color theme="1"/>
        <rFont val="Arial"/>
        <family val="2"/>
        <charset val="238"/>
      </rPr>
      <t xml:space="preserve"> dle žádosti, nejpozději však do 6-ti měsíců po realizaci festivalu/udělování cen</t>
    </r>
  </si>
  <si>
    <t>3308/2019</t>
  </si>
  <si>
    <t>MAUR film s.r.o.</t>
  </si>
  <si>
    <t>Dcera/Daughter - 46th Student Academy Awards</t>
  </si>
  <si>
    <t>Škach, Vladislav</t>
  </si>
  <si>
    <t>Kulhánková, Hana</t>
  </si>
  <si>
    <t>67%</t>
  </si>
  <si>
    <t>30.1.2020</t>
  </si>
  <si>
    <t>radní nebodoval</t>
  </si>
  <si>
    <t>radní nebodovala</t>
  </si>
  <si>
    <t>70%</t>
  </si>
  <si>
    <t>3392/2019</t>
  </si>
  <si>
    <t>Background Films s.r.o.</t>
  </si>
  <si>
    <t>Komunismus a síť aneb Konec zastupitelské demokracie na IFFR</t>
  </si>
  <si>
    <t>Reifová, Irena</t>
  </si>
  <si>
    <t>Voráč, Jiří</t>
  </si>
  <si>
    <t>1.6.2020</t>
  </si>
  <si>
    <t>3394/2019</t>
  </si>
  <si>
    <t>BFILM.cz s.r.o.</t>
  </si>
  <si>
    <t>SH_T HAPPENS @ Sundance 2020</t>
  </si>
  <si>
    <t>Lukeš, Jan</t>
  </si>
  <si>
    <t>3465/2019</t>
  </si>
  <si>
    <t>SILVER SCREEN s.r.o.</t>
  </si>
  <si>
    <t>Nabarvené ptáče (Oscar)</t>
  </si>
  <si>
    <t>Hodoušková, Markéta</t>
  </si>
  <si>
    <t xml:space="preserve">Andrle, Ivo </t>
  </si>
  <si>
    <t>8.8.2020</t>
  </si>
  <si>
    <t>3466/2020</t>
  </si>
  <si>
    <t>Dcera  - 92. Academy Awards</t>
  </si>
  <si>
    <t>Andrle, Ivo</t>
  </si>
  <si>
    <t>Skopal, Pavel</t>
  </si>
  <si>
    <t>3468/2020</t>
  </si>
  <si>
    <t>Betonová džungle - Clermont-Ferrand</t>
  </si>
  <si>
    <t>Tabakov, Diana</t>
  </si>
  <si>
    <t>Korda, Jakub</t>
  </si>
  <si>
    <t>30.6.2020</t>
  </si>
  <si>
    <t>90%</t>
  </si>
  <si>
    <t>31.7.2020</t>
  </si>
  <si>
    <t>Jílek, Jan</t>
  </si>
  <si>
    <t>3477/2020</t>
  </si>
  <si>
    <t>Marlene Film Production s.r.o.</t>
  </si>
  <si>
    <t>Šarlatán - Berlinale Special Gala</t>
  </si>
  <si>
    <t>Vopeláková Staníková, Daniela</t>
  </si>
  <si>
    <t>Vadocký, Daniel</t>
  </si>
  <si>
    <t>Doporučuji za film (Nedoporučuji za projekt)</t>
  </si>
  <si>
    <t>3480/2020</t>
  </si>
  <si>
    <t>NEGATIV s.r.o.</t>
  </si>
  <si>
    <t>Služebníci na Berlinale</t>
  </si>
  <si>
    <t>Slováková, Andrea</t>
  </si>
  <si>
    <t>3482/2020</t>
  </si>
  <si>
    <t>Xova Film s.r.o.</t>
  </si>
  <si>
    <t>Morava, krásná zem III. - BAFICI 2020</t>
  </si>
  <si>
    <t>Foll, Jan</t>
  </si>
  <si>
    <t>19.3.2020</t>
  </si>
  <si>
    <t>31.5.2020</t>
  </si>
  <si>
    <t>75%</t>
  </si>
  <si>
    <t>31.8.2020</t>
  </si>
  <si>
    <t>30.3.2020</t>
  </si>
  <si>
    <t>30.9.2020</t>
  </si>
  <si>
    <t>3483/2020</t>
  </si>
  <si>
    <t>K2 s.r.o.</t>
  </si>
  <si>
    <t>Sarkofág pro královnu - festival CPH:DOX</t>
  </si>
  <si>
    <t>Uhrík, Štefan</t>
  </si>
  <si>
    <t xml:space="preserve">ano </t>
  </si>
  <si>
    <t>15.4.2020</t>
  </si>
  <si>
    <t>60 %</t>
  </si>
  <si>
    <t>31.10.2020</t>
  </si>
  <si>
    <t>3315/2020</t>
  </si>
  <si>
    <t>Prague Movie Company</t>
  </si>
  <si>
    <t>PRAŽSKÉ ORGIE</t>
  </si>
  <si>
    <t>Šoba, Přemysl</t>
  </si>
  <si>
    <t>ne</t>
  </si>
  <si>
    <t>3573/2020</t>
  </si>
  <si>
    <t>Artcam Films s.r.o.</t>
  </si>
  <si>
    <t>Sólo - MFF BAFICI 2020</t>
  </si>
  <si>
    <t>49%</t>
  </si>
  <si>
    <t>20.10.2020</t>
  </si>
  <si>
    <t>55%</t>
  </si>
  <si>
    <t>30.3.2021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</si>
</sst>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150">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3" fillId="2" borderId="1" xfId="0" applyFont="1" applyFill="1" applyBorder="1" applyAlignment="1">
      <alignment horizontal="lef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49" fontId="3" fillId="0" borderId="1" xfId="0" applyNumberFormat="1" applyFont="1" applyFill="1" applyBorder="1" applyAlignment="1">
      <alignment wrapText="1"/>
    </xf>
    <xf numFmtId="3" fontId="3" fillId="0" borderId="1" xfId="0" applyNumberFormat="1" applyFont="1" applyFill="1" applyBorder="1" applyAlignment="1">
      <alignment horizontal="right"/>
    </xf>
    <xf numFmtId="49" fontId="3" fillId="0" borderId="1" xfId="0" applyNumberFormat="1" applyFont="1" applyFill="1" applyBorder="1"/>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6" fillId="2" borderId="0" xfId="0" applyFont="1" applyFill="1" applyAlignment="1">
      <alignment horizontal="left" vertical="top"/>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0" borderId="1" xfId="0" applyNumberFormat="1" applyFont="1" applyBorder="1" applyAlignment="1">
      <alignment horizontal="left"/>
    </xf>
    <xf numFmtId="3" fontId="3" fillId="0" borderId="1" xfId="0" applyNumberFormat="1" applyFont="1" applyBorder="1" applyAlignment="1">
      <alignment horizontal="right"/>
    </xf>
    <xf numFmtId="49" fontId="3" fillId="0" borderId="1" xfId="0" applyNumberFormat="1" applyFont="1" applyBorder="1"/>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49" fontId="3" fillId="0" borderId="1" xfId="0" applyNumberFormat="1" applyFont="1" applyBorder="1" applyAlignment="1"/>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49" fontId="3" fillId="2" borderId="1" xfId="0" applyNumberFormat="1" applyFont="1" applyFill="1" applyBorder="1" applyAlignment="1">
      <alignment vertical="top"/>
    </xf>
    <xf numFmtId="49" fontId="3" fillId="2" borderId="1" xfId="0" applyNumberFormat="1" applyFont="1" applyFill="1" applyBorder="1" applyAlignment="1">
      <alignment vertical="top" wrapText="1"/>
    </xf>
    <xf numFmtId="3" fontId="3" fillId="2" borderId="1" xfId="0" applyNumberFormat="1" applyFont="1" applyFill="1" applyBorder="1" applyAlignment="1">
      <alignment horizontal="left" vertical="top"/>
    </xf>
    <xf numFmtId="9" fontId="3" fillId="2" borderId="1" xfId="0" applyNumberFormat="1" applyFont="1" applyFill="1" applyBorder="1" applyAlignment="1">
      <alignment horizontal="center" vertical="top"/>
    </xf>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2" fontId="3" fillId="0" borderId="1" xfId="0" applyNumberFormat="1" applyFont="1" applyBorder="1" applyAlignment="1">
      <alignment horizontal="left" vertical="top"/>
    </xf>
    <xf numFmtId="49" fontId="3" fillId="2" borderId="1" xfId="0" applyNumberFormat="1" applyFont="1" applyFill="1" applyBorder="1" applyAlignment="1">
      <alignment horizontal="left"/>
    </xf>
    <xf numFmtId="49" fontId="3" fillId="2" borderId="1" xfId="0" applyNumberFormat="1" applyFont="1" applyFill="1" applyBorder="1" applyAlignment="1">
      <alignment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xf>
    <xf numFmtId="3" fontId="3" fillId="2" borderId="1" xfId="0" applyNumberFormat="1" applyFont="1" applyFill="1" applyBorder="1" applyAlignment="1">
      <alignment horizontal="right" wrapText="1"/>
    </xf>
    <xf numFmtId="0" fontId="7" fillId="2" borderId="1" xfId="0" applyFont="1" applyFill="1" applyBorder="1" applyAlignment="1">
      <alignment horizontal="left"/>
    </xf>
    <xf numFmtId="49" fontId="8" fillId="2" borderId="1" xfId="0" applyNumberFormat="1" applyFont="1" applyFill="1" applyBorder="1" applyAlignment="1">
      <alignment wrapText="1"/>
    </xf>
    <xf numFmtId="3" fontId="7" fillId="2" borderId="1" xfId="0" applyNumberFormat="1" applyFont="1" applyFill="1" applyBorder="1" applyAlignment="1">
      <alignment horizontal="right"/>
    </xf>
    <xf numFmtId="49" fontId="7" fillId="2" borderId="1" xfId="0" applyNumberFormat="1" applyFont="1" applyFill="1" applyBorder="1"/>
    <xf numFmtId="49" fontId="8" fillId="2" borderId="1" xfId="0" applyNumberFormat="1" applyFont="1" applyFill="1" applyBorder="1" applyAlignment="1"/>
    <xf numFmtId="49" fontId="7" fillId="2" borderId="1" xfId="0" applyNumberFormat="1" applyFont="1" applyFill="1" applyBorder="1" applyAlignment="1">
      <alignment horizontal="left"/>
    </xf>
    <xf numFmtId="49" fontId="7" fillId="2" borderId="1" xfId="0" applyNumberFormat="1" applyFont="1" applyFill="1" applyBorder="1" applyAlignment="1">
      <alignment horizontal="center"/>
    </xf>
    <xf numFmtId="49" fontId="8" fillId="2" borderId="1" xfId="0" applyNumberFormat="1" applyFont="1" applyFill="1" applyBorder="1" applyAlignment="1">
      <alignment horizontal="left" wrapText="1"/>
    </xf>
    <xf numFmtId="49" fontId="3" fillId="0" borderId="1" xfId="0" applyNumberFormat="1" applyFont="1" applyBorder="1" applyAlignment="1">
      <alignment horizontal="left" wrapText="1"/>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0" fontId="8" fillId="0" borderId="0" xfId="0" applyFont="1"/>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2" fontId="3" fillId="0" borderId="1" xfId="0" applyNumberFormat="1" applyFont="1" applyFill="1" applyBorder="1" applyAlignment="1">
      <alignment horizontal="left" vertical="top"/>
    </xf>
    <xf numFmtId="0" fontId="8" fillId="0" borderId="0" xfId="0" applyFo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0" xfId="0" applyNumberFormat="1" applyFont="1" applyFill="1" applyAlignment="1">
      <alignment horizontal="right" vertical="top"/>
    </xf>
    <xf numFmtId="49" fontId="3" fillId="2" borderId="1" xfId="0" applyNumberFormat="1" applyFont="1" applyFill="1" applyBorder="1" applyAlignment="1">
      <alignment horizontal="center"/>
    </xf>
    <xf numFmtId="3" fontId="3" fillId="2" borderId="1" xfId="0" applyNumberFormat="1" applyFont="1" applyFill="1" applyBorder="1" applyAlignment="1">
      <alignment horizontal="right"/>
    </xf>
    <xf numFmtId="49" fontId="3" fillId="2" borderId="1" xfId="0" applyNumberFormat="1" applyFont="1" applyFill="1" applyBorder="1" applyAlignment="1">
      <alignment horizontal="left" vertical="top"/>
    </xf>
    <xf numFmtId="49" fontId="3" fillId="2" borderId="1" xfId="0" applyNumberFormat="1" applyFont="1" applyFill="1" applyBorder="1" applyAlignment="1"/>
    <xf numFmtId="49" fontId="3" fillId="2" borderId="0" xfId="0" applyNumberFormat="1" applyFont="1" applyFill="1" applyBorder="1" applyAlignme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49" fontId="8" fillId="2" borderId="1" xfId="0" applyNumberFormat="1" applyFont="1" applyFill="1" applyBorder="1" applyAlignment="1">
      <alignment wrapText="1"/>
    </xf>
    <xf numFmtId="49" fontId="3" fillId="2" borderId="0" xfId="0" applyNumberFormat="1" applyFont="1" applyFill="1" applyBorder="1"/>
    <xf numFmtId="3" fontId="3" fillId="2" borderId="0" xfId="0" applyNumberFormat="1" applyFont="1" applyFill="1" applyBorder="1" applyAlignment="1">
      <alignment horizontal="right"/>
    </xf>
    <xf numFmtId="3" fontId="3" fillId="2" borderId="0" xfId="0" applyNumberFormat="1" applyFont="1" applyFill="1" applyBorder="1" applyAlignment="1">
      <alignment horizontal="left" wrapText="1"/>
    </xf>
    <xf numFmtId="1" fontId="3" fillId="2" borderId="0" xfId="0" applyNumberFormat="1" applyFont="1" applyFill="1" applyBorder="1" applyAlignment="1">
      <alignment horizontal="left" vertical="top"/>
    </xf>
    <xf numFmtId="2" fontId="3" fillId="2" borderId="0" xfId="0" applyNumberFormat="1" applyFont="1" applyFill="1" applyBorder="1" applyAlignment="1">
      <alignment horizontal="left" vertical="top"/>
    </xf>
    <xf numFmtId="2" fontId="3" fillId="0" borderId="0" xfId="0" applyNumberFormat="1" applyFont="1" applyFill="1" applyBorder="1" applyAlignment="1">
      <alignment horizontal="left" vertical="top"/>
    </xf>
    <xf numFmtId="3" fontId="3" fillId="2" borderId="0" xfId="0" applyNumberFormat="1" applyFont="1" applyFill="1" applyBorder="1" applyAlignment="1">
      <alignment horizontal="right" vertical="top"/>
    </xf>
    <xf numFmtId="49" fontId="3" fillId="2" borderId="0" xfId="0" applyNumberFormat="1" applyFont="1" applyFill="1" applyBorder="1" applyAlignment="1">
      <alignment horizontal="center" vertical="top"/>
    </xf>
    <xf numFmtId="49" fontId="3" fillId="2" borderId="0" xfId="0" applyNumberFormat="1" applyFont="1" applyFill="1" applyBorder="1" applyAlignment="1">
      <alignment horizontal="center"/>
    </xf>
    <xf numFmtId="9" fontId="3" fillId="2" borderId="0" xfId="0" applyNumberFormat="1" applyFont="1" applyFill="1" applyBorder="1" applyAlignment="1">
      <alignment horizontal="center"/>
    </xf>
    <xf numFmtId="0" fontId="1" fillId="2" borderId="1" xfId="0" applyFont="1" applyFill="1" applyBorder="1" applyAlignment="1">
      <alignment horizontal="left" vertical="top" wrapText="1"/>
    </xf>
    <xf numFmtId="0" fontId="3" fillId="2" borderId="0" xfId="0" applyFont="1" applyFill="1" applyAlignment="1">
      <alignment horizontal="left" vertical="top" wrapText="1"/>
    </xf>
    <xf numFmtId="0" fontId="1" fillId="2" borderId="0" xfId="0" applyFont="1" applyFill="1" applyAlignment="1">
      <alignment horizontal="left" vertical="top" wrapText="1"/>
    </xf>
    <xf numFmtId="2" fontId="1"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3" fontId="7" fillId="0" borderId="0" xfId="0" applyNumberFormat="1" applyFont="1" applyAlignment="1">
      <alignment horizontal="right"/>
    </xf>
    <xf numFmtId="0" fontId="3" fillId="2" borderId="0" xfId="0" applyFont="1" applyFill="1" applyAlignment="1">
      <alignment horizontal="left" vertical="top"/>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xf>
    <xf numFmtId="2" fontId="3" fillId="0" borderId="1" xfId="0" applyNumberFormat="1" applyFont="1" applyBorder="1" applyAlignment="1">
      <alignment horizontal="left" vertical="top"/>
    </xf>
    <xf numFmtId="49" fontId="3" fillId="2" borderId="3" xfId="0" applyNumberFormat="1" applyFont="1" applyFill="1" applyBorder="1" applyAlignment="1">
      <alignment horizontal="center"/>
    </xf>
    <xf numFmtId="49" fontId="3" fillId="2" borderId="3" xfId="0" applyNumberFormat="1" applyFont="1" applyFill="1" applyBorder="1"/>
    <xf numFmtId="3" fontId="3" fillId="2" borderId="3" xfId="0" applyNumberFormat="1" applyFont="1" applyFill="1" applyBorder="1" applyAlignment="1">
      <alignment horizontal="left" wrapText="1"/>
    </xf>
    <xf numFmtId="1" fontId="3" fillId="2" borderId="3" xfId="0" applyNumberFormat="1" applyFont="1" applyFill="1" applyBorder="1" applyAlignment="1">
      <alignment horizontal="left" vertical="top"/>
    </xf>
    <xf numFmtId="3" fontId="3" fillId="2" borderId="3" xfId="0" applyNumberFormat="1" applyFont="1" applyFill="1" applyBorder="1" applyAlignment="1">
      <alignment horizontal="right" vertical="top"/>
    </xf>
    <xf numFmtId="49" fontId="3" fillId="2" borderId="3" xfId="0" applyNumberFormat="1" applyFont="1" applyFill="1" applyBorder="1" applyAlignment="1">
      <alignment horizontal="center" vertical="top"/>
    </xf>
    <xf numFmtId="9" fontId="3" fillId="2" borderId="3" xfId="0" applyNumberFormat="1" applyFont="1" applyFill="1" applyBorder="1" applyAlignment="1">
      <alignment horizontal="center"/>
    </xf>
    <xf numFmtId="2" fontId="3" fillId="0" borderId="3" xfId="0" applyNumberFormat="1" applyFont="1" applyBorder="1" applyAlignment="1">
      <alignment horizontal="left" vertical="top"/>
    </xf>
    <xf numFmtId="49" fontId="7" fillId="0" borderId="2" xfId="0" applyNumberFormat="1" applyFont="1" applyBorder="1" applyAlignment="1">
      <alignment horizontal="center"/>
    </xf>
    <xf numFmtId="49" fontId="7" fillId="0" borderId="2" xfId="0" applyNumberFormat="1" applyFont="1" applyBorder="1" applyAlignment="1">
      <alignment horizontal="left"/>
    </xf>
    <xf numFmtId="49" fontId="8" fillId="0" borderId="2" xfId="0" applyNumberFormat="1" applyFont="1" applyBorder="1" applyAlignment="1">
      <alignment wrapText="1"/>
    </xf>
    <xf numFmtId="3" fontId="7" fillId="0" borderId="2" xfId="0" applyNumberFormat="1" applyFont="1" applyBorder="1" applyAlignment="1">
      <alignment horizontal="right"/>
    </xf>
    <xf numFmtId="49" fontId="7" fillId="0" borderId="2" xfId="0" applyNumberFormat="1" applyFont="1" applyBorder="1"/>
    <xf numFmtId="49" fontId="3" fillId="0" borderId="2" xfId="0" applyNumberFormat="1" applyFont="1" applyBorder="1" applyAlignment="1">
      <alignment horizontal="left"/>
    </xf>
    <xf numFmtId="2" fontId="3" fillId="0" borderId="2" xfId="0" applyNumberFormat="1" applyFont="1" applyBorder="1" applyAlignment="1">
      <alignment horizontal="left" vertical="top"/>
    </xf>
    <xf numFmtId="3" fontId="3" fillId="0" borderId="2" xfId="0" applyNumberFormat="1" applyFont="1" applyBorder="1" applyAlignment="1">
      <alignment horizontal="right" vertical="top"/>
    </xf>
    <xf numFmtId="49" fontId="3" fillId="0" borderId="2" xfId="0" applyNumberFormat="1" applyFont="1" applyBorder="1" applyAlignment="1">
      <alignment horizontal="center" vertical="top"/>
    </xf>
    <xf numFmtId="49" fontId="3" fillId="0" borderId="2" xfId="0" applyNumberFormat="1" applyFont="1" applyBorder="1" applyAlignment="1">
      <alignment horizontal="center"/>
    </xf>
    <xf numFmtId="49" fontId="3" fillId="2" borderId="3" xfId="0" applyNumberFormat="1" applyFont="1" applyFill="1" applyBorder="1" applyAlignment="1">
      <alignment horizontal="left"/>
    </xf>
    <xf numFmtId="9" fontId="3" fillId="2" borderId="0" xfId="2" applyFont="1" applyFill="1" applyAlignment="1">
      <alignment horizontal="left" vertical="top"/>
    </xf>
    <xf numFmtId="0" fontId="3" fillId="0" borderId="2" xfId="0" applyFont="1" applyBorder="1" applyAlignment="1">
      <alignment horizontal="center" vertical="top"/>
    </xf>
  </cellXfs>
  <cellStyles count="3">
    <cellStyle name="Čárka 2" xfId="1" xr:uid="{00000000-0005-0000-0000-000000000000}"/>
    <cellStyle name="Normální" xfId="0" builtinId="0"/>
    <cellStyle name="Procenta" xfId="2" builtinId="5"/>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26"/>
  <sheetViews>
    <sheetView tabSelected="1" zoomScale="90" zoomScaleNormal="90" workbookViewId="0"/>
  </sheetViews>
  <sheetFormatPr defaultColWidth="9.109375" defaultRowHeight="12" x14ac:dyDescent="0.3"/>
  <cols>
    <col min="1" max="1" width="11.6640625" style="36" customWidth="1"/>
    <col min="2" max="2" width="30" style="36" bestFit="1" customWidth="1"/>
    <col min="3" max="3" width="43.6640625" style="36" customWidth="1"/>
    <col min="4" max="4" width="15.5546875" style="36" customWidth="1"/>
    <col min="5" max="5" width="15" style="36" customWidth="1"/>
    <col min="6" max="6" width="15.6640625" style="36" customWidth="1"/>
    <col min="7" max="7" width="5.6640625" style="37" customWidth="1"/>
    <col min="8" max="8" width="15.6640625" style="37" customWidth="1"/>
    <col min="9" max="9" width="5.6640625" style="36" customWidth="1"/>
    <col min="10" max="10" width="9.6640625" style="36" customWidth="1"/>
    <col min="11" max="17" width="9.33203125" style="36" customWidth="1"/>
    <col min="18" max="18" width="14.44140625" style="36" customWidth="1"/>
    <col min="19" max="19" width="17.21875" style="36" customWidth="1"/>
    <col min="20" max="20" width="10.33203125" style="36" customWidth="1"/>
    <col min="21" max="22" width="9.33203125" style="36" customWidth="1"/>
    <col min="23" max="23" width="10.33203125" style="36" customWidth="1"/>
    <col min="24" max="25" width="15.6640625" style="36" customWidth="1"/>
    <col min="26" max="16384" width="9.109375" style="36"/>
  </cols>
  <sheetData>
    <row r="1" spans="1:85" ht="38.25" customHeight="1" x14ac:dyDescent="0.3">
      <c r="A1" s="35" t="s">
        <v>37</v>
      </c>
    </row>
    <row r="2" spans="1:85" ht="15" customHeight="1" x14ac:dyDescent="0.3">
      <c r="A2" s="38" t="s">
        <v>49</v>
      </c>
      <c r="D2" s="38" t="s">
        <v>21</v>
      </c>
    </row>
    <row r="3" spans="1:85" ht="15" customHeight="1" x14ac:dyDescent="0.3">
      <c r="A3" s="38" t="s">
        <v>50</v>
      </c>
      <c r="D3" s="36" t="s">
        <v>32</v>
      </c>
    </row>
    <row r="4" spans="1:85" ht="15" customHeight="1" x14ac:dyDescent="0.3">
      <c r="A4" s="38" t="s">
        <v>51</v>
      </c>
    </row>
    <row r="5" spans="1:85" ht="15" customHeight="1" x14ac:dyDescent="0.3">
      <c r="A5" s="38" t="s">
        <v>38</v>
      </c>
      <c r="D5" s="38" t="s">
        <v>22</v>
      </c>
    </row>
    <row r="6" spans="1:85" ht="34.5" customHeight="1" x14ac:dyDescent="0.3">
      <c r="A6" s="119" t="s">
        <v>52</v>
      </c>
      <c r="B6" s="119"/>
      <c r="C6" s="119"/>
      <c r="D6" s="118" t="s">
        <v>39</v>
      </c>
      <c r="E6" s="118"/>
      <c r="F6" s="118"/>
      <c r="G6" s="118"/>
      <c r="H6" s="118"/>
      <c r="I6" s="118"/>
      <c r="J6" s="118"/>
      <c r="K6" s="118"/>
      <c r="L6" s="118"/>
      <c r="M6" s="118"/>
      <c r="N6" s="118"/>
      <c r="O6" s="118"/>
      <c r="P6" s="118"/>
      <c r="Q6" s="118"/>
    </row>
    <row r="7" spans="1:85" ht="26.25" customHeight="1" x14ac:dyDescent="0.3">
      <c r="A7" s="38" t="s">
        <v>33</v>
      </c>
      <c r="D7" s="118" t="s">
        <v>40</v>
      </c>
      <c r="E7" s="118"/>
      <c r="F7" s="118"/>
      <c r="G7" s="118"/>
      <c r="H7" s="118"/>
      <c r="I7" s="118"/>
      <c r="J7" s="118"/>
      <c r="K7" s="118"/>
      <c r="L7" s="118"/>
      <c r="M7" s="118"/>
      <c r="N7" s="118"/>
      <c r="O7" s="118"/>
      <c r="P7" s="118"/>
      <c r="Q7" s="118"/>
    </row>
    <row r="8" spans="1:85" ht="15" customHeight="1" x14ac:dyDescent="0.3">
      <c r="A8" s="13"/>
      <c r="D8" s="118"/>
      <c r="E8" s="118"/>
      <c r="F8" s="118"/>
      <c r="G8" s="118"/>
      <c r="H8" s="118"/>
      <c r="I8" s="118"/>
      <c r="J8" s="118"/>
      <c r="K8" s="118"/>
      <c r="L8" s="118"/>
      <c r="M8" s="118"/>
      <c r="N8" s="118"/>
      <c r="O8" s="118"/>
      <c r="P8" s="118"/>
      <c r="Q8" s="118"/>
    </row>
    <row r="9" spans="1:85" ht="59.4" customHeight="1" x14ac:dyDescent="0.3">
      <c r="A9" s="117" t="s">
        <v>0</v>
      </c>
      <c r="B9" s="117" t="s">
        <v>1</v>
      </c>
      <c r="C9" s="117" t="s">
        <v>16</v>
      </c>
      <c r="D9" s="117" t="s">
        <v>13</v>
      </c>
      <c r="E9" s="120" t="s">
        <v>2</v>
      </c>
      <c r="F9" s="117" t="s">
        <v>28</v>
      </c>
      <c r="G9" s="117"/>
      <c r="H9" s="117" t="s">
        <v>29</v>
      </c>
      <c r="I9" s="117"/>
      <c r="J9" s="117" t="s">
        <v>30</v>
      </c>
      <c r="K9" s="117" t="s">
        <v>14</v>
      </c>
      <c r="L9" s="117" t="s">
        <v>15</v>
      </c>
      <c r="M9" s="117" t="s">
        <v>26</v>
      </c>
      <c r="N9" s="117" t="s">
        <v>27</v>
      </c>
      <c r="O9" s="117" t="s">
        <v>31</v>
      </c>
      <c r="P9" s="117" t="s">
        <v>3</v>
      </c>
      <c r="Q9" s="117" t="s">
        <v>4</v>
      </c>
      <c r="R9" s="117" t="s">
        <v>5</v>
      </c>
      <c r="S9" s="117" t="s">
        <v>6</v>
      </c>
      <c r="T9" s="117" t="s">
        <v>7</v>
      </c>
      <c r="U9" s="117" t="s">
        <v>8</v>
      </c>
      <c r="V9" s="117" t="s">
        <v>9</v>
      </c>
      <c r="W9" s="117" t="s">
        <v>10</v>
      </c>
      <c r="X9" s="117" t="s">
        <v>11</v>
      </c>
      <c r="Y9" s="117" t="s">
        <v>12</v>
      </c>
    </row>
    <row r="10" spans="1:85" ht="42" customHeight="1" x14ac:dyDescent="0.3">
      <c r="A10" s="117"/>
      <c r="B10" s="117"/>
      <c r="C10" s="117"/>
      <c r="D10" s="117"/>
      <c r="E10" s="120"/>
      <c r="F10" s="117"/>
      <c r="G10" s="117"/>
      <c r="H10" s="117"/>
      <c r="I10" s="117"/>
      <c r="J10" s="117"/>
      <c r="K10" s="117"/>
      <c r="L10" s="117"/>
      <c r="M10" s="117"/>
      <c r="N10" s="117"/>
      <c r="O10" s="117"/>
      <c r="P10" s="117"/>
      <c r="Q10" s="117"/>
      <c r="R10" s="117"/>
      <c r="S10" s="117"/>
      <c r="T10" s="117"/>
      <c r="U10" s="117"/>
      <c r="V10" s="117"/>
      <c r="W10" s="117"/>
      <c r="X10" s="117"/>
      <c r="Y10" s="117"/>
    </row>
    <row r="11" spans="1:85" ht="12.75" customHeight="1" x14ac:dyDescent="0.3">
      <c r="A11" s="117"/>
      <c r="B11" s="117"/>
      <c r="C11" s="117"/>
      <c r="D11" s="117"/>
      <c r="E11" s="120"/>
      <c r="F11" s="39" t="s">
        <v>23</v>
      </c>
      <c r="G11" s="40" t="s">
        <v>24</v>
      </c>
      <c r="H11" s="40" t="s">
        <v>23</v>
      </c>
      <c r="I11" s="40" t="s">
        <v>24</v>
      </c>
      <c r="J11" s="40" t="s">
        <v>25</v>
      </c>
      <c r="K11" s="40" t="s">
        <v>18</v>
      </c>
      <c r="L11" s="40" t="s">
        <v>18</v>
      </c>
      <c r="M11" s="40" t="s">
        <v>19</v>
      </c>
      <c r="N11" s="40" t="s">
        <v>20</v>
      </c>
      <c r="O11" s="40" t="s">
        <v>20</v>
      </c>
      <c r="P11" s="40" t="s">
        <v>19</v>
      </c>
      <c r="Q11" s="40"/>
      <c r="R11" s="40"/>
      <c r="S11" s="40"/>
      <c r="T11" s="40"/>
      <c r="U11" s="40"/>
      <c r="V11" s="40"/>
      <c r="W11" s="40"/>
      <c r="X11" s="40"/>
      <c r="Y11" s="40"/>
    </row>
    <row r="12" spans="1:85" s="41" customFormat="1" ht="12.75" customHeight="1" x14ac:dyDescent="0.2">
      <c r="A12" s="92" t="s">
        <v>41</v>
      </c>
      <c r="B12" s="55" t="s">
        <v>35</v>
      </c>
      <c r="C12" s="56" t="s">
        <v>42</v>
      </c>
      <c r="D12" s="49">
        <v>187250</v>
      </c>
      <c r="E12" s="49">
        <v>100000</v>
      </c>
      <c r="F12" s="48" t="s">
        <v>43</v>
      </c>
      <c r="G12" s="41" t="s">
        <v>46</v>
      </c>
      <c r="H12" s="48" t="s">
        <v>44</v>
      </c>
      <c r="I12" s="57" t="s">
        <v>34</v>
      </c>
      <c r="J12" s="42">
        <v>33.166699999999999</v>
      </c>
      <c r="K12" s="42">
        <v>12.833299999999999</v>
      </c>
      <c r="L12" s="42">
        <v>12.833299999999999</v>
      </c>
      <c r="M12" s="42">
        <v>4.1666999999999996</v>
      </c>
      <c r="N12" s="42">
        <v>7.5</v>
      </c>
      <c r="O12" s="42">
        <v>5.8333000000000004</v>
      </c>
      <c r="P12" s="42">
        <v>5</v>
      </c>
      <c r="Q12" s="42">
        <f>SUM(J12:P12)</f>
        <v>81.333299999999994</v>
      </c>
      <c r="R12" s="51">
        <v>80000</v>
      </c>
      <c r="S12" s="52" t="s">
        <v>47</v>
      </c>
      <c r="T12" s="44" t="s">
        <v>34</v>
      </c>
      <c r="U12" s="43" t="s">
        <v>34</v>
      </c>
      <c r="V12" s="44" t="s">
        <v>45</v>
      </c>
      <c r="W12" s="43" t="s">
        <v>48</v>
      </c>
      <c r="X12" s="44" t="s">
        <v>36</v>
      </c>
      <c r="Y12" s="58">
        <v>43982</v>
      </c>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row>
    <row r="13" spans="1:85" s="41" customFormat="1" x14ac:dyDescent="0.2">
      <c r="A13" s="56" t="s">
        <v>53</v>
      </c>
      <c r="B13" s="55" t="s">
        <v>54</v>
      </c>
      <c r="C13" s="56" t="s">
        <v>55</v>
      </c>
      <c r="D13" s="49">
        <v>451125</v>
      </c>
      <c r="E13" s="49">
        <v>300000</v>
      </c>
      <c r="F13" s="48" t="s">
        <v>56</v>
      </c>
      <c r="G13" s="46" t="s">
        <v>34</v>
      </c>
      <c r="H13" s="48" t="s">
        <v>57</v>
      </c>
      <c r="I13" s="46" t="s">
        <v>34</v>
      </c>
      <c r="J13" s="42">
        <v>35</v>
      </c>
      <c r="K13" s="42">
        <v>13.142899999999999</v>
      </c>
      <c r="L13" s="42">
        <v>14.571400000000001</v>
      </c>
      <c r="M13" s="42">
        <v>2.7143000000000002</v>
      </c>
      <c r="N13" s="42">
        <v>5.4286000000000003</v>
      </c>
      <c r="O13" s="42">
        <v>4.5713999999999997</v>
      </c>
      <c r="P13" s="42">
        <v>4</v>
      </c>
      <c r="Q13" s="42">
        <v>79.428600000000003</v>
      </c>
      <c r="R13" s="59">
        <v>200000</v>
      </c>
      <c r="S13" s="52" t="s">
        <v>47</v>
      </c>
      <c r="T13" s="44" t="s">
        <v>34</v>
      </c>
      <c r="U13" s="43" t="s">
        <v>34</v>
      </c>
      <c r="V13" s="44" t="s">
        <v>58</v>
      </c>
      <c r="W13" s="43" t="s">
        <v>62</v>
      </c>
      <c r="X13" s="44" t="s">
        <v>59</v>
      </c>
      <c r="Y13" s="47">
        <v>43921</v>
      </c>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row>
    <row r="14" spans="1:85" s="41" customFormat="1" ht="24" x14ac:dyDescent="0.3">
      <c r="A14" s="31" t="s">
        <v>63</v>
      </c>
      <c r="B14" s="31" t="s">
        <v>64</v>
      </c>
      <c r="C14" s="32" t="s">
        <v>65</v>
      </c>
      <c r="D14" s="51">
        <v>250000</v>
      </c>
      <c r="E14" s="51">
        <v>150000</v>
      </c>
      <c r="F14" s="33" t="s">
        <v>66</v>
      </c>
      <c r="G14" s="46" t="s">
        <v>34</v>
      </c>
      <c r="H14" s="46" t="s">
        <v>67</v>
      </c>
      <c r="I14" s="46" t="s">
        <v>34</v>
      </c>
      <c r="J14" s="42">
        <v>31.375</v>
      </c>
      <c r="K14" s="42">
        <v>12.75</v>
      </c>
      <c r="L14" s="42">
        <v>13</v>
      </c>
      <c r="M14" s="42">
        <v>4.625</v>
      </c>
      <c r="N14" s="42">
        <v>7.375</v>
      </c>
      <c r="O14" s="42">
        <v>8.375</v>
      </c>
      <c r="P14" s="42">
        <v>4</v>
      </c>
      <c r="Q14" s="42">
        <v>81.5</v>
      </c>
      <c r="R14" s="51">
        <v>150000</v>
      </c>
      <c r="S14" s="52" t="s">
        <v>47</v>
      </c>
      <c r="T14" s="43" t="s">
        <v>34</v>
      </c>
      <c r="U14" s="43" t="s">
        <v>34</v>
      </c>
      <c r="V14" s="34">
        <v>0.6</v>
      </c>
      <c r="W14" s="43" t="s">
        <v>48</v>
      </c>
      <c r="X14" s="43" t="s">
        <v>68</v>
      </c>
      <c r="Y14" s="47">
        <v>44043</v>
      </c>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row>
    <row r="15" spans="1:85" s="41" customFormat="1" x14ac:dyDescent="0.2">
      <c r="A15" s="92" t="s">
        <v>69</v>
      </c>
      <c r="B15" s="48" t="s">
        <v>70</v>
      </c>
      <c r="C15" s="48" t="s">
        <v>71</v>
      </c>
      <c r="D15" s="49">
        <v>171600</v>
      </c>
      <c r="E15" s="49">
        <v>100000</v>
      </c>
      <c r="F15" s="50" t="s">
        <v>72</v>
      </c>
      <c r="G15" s="46" t="s">
        <v>34</v>
      </c>
      <c r="H15" s="46" t="s">
        <v>56</v>
      </c>
      <c r="I15" s="46" t="s">
        <v>46</v>
      </c>
      <c r="J15" s="42">
        <v>34.125</v>
      </c>
      <c r="K15" s="42">
        <v>12.5</v>
      </c>
      <c r="L15" s="42">
        <v>13</v>
      </c>
      <c r="M15" s="42">
        <v>3.75</v>
      </c>
      <c r="N15" s="42">
        <v>6.75</v>
      </c>
      <c r="O15" s="42">
        <v>6.5</v>
      </c>
      <c r="P15" s="42">
        <v>4</v>
      </c>
      <c r="Q15" s="42">
        <v>80.625</v>
      </c>
      <c r="R15" s="49">
        <v>100000</v>
      </c>
      <c r="S15" s="52" t="s">
        <v>47</v>
      </c>
      <c r="T15" s="44" t="s">
        <v>34</v>
      </c>
      <c r="U15" s="43" t="s">
        <v>34</v>
      </c>
      <c r="V15" s="45">
        <v>0.57999999999999996</v>
      </c>
      <c r="W15" s="43" t="s">
        <v>62</v>
      </c>
      <c r="X15" s="44" t="s">
        <v>36</v>
      </c>
      <c r="Y15" s="47">
        <v>44043</v>
      </c>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row>
    <row r="16" spans="1:85" x14ac:dyDescent="0.2">
      <c r="A16" s="106" t="s">
        <v>73</v>
      </c>
      <c r="B16" s="60" t="s">
        <v>74</v>
      </c>
      <c r="C16" s="61" t="s">
        <v>75</v>
      </c>
      <c r="D16" s="62">
        <v>1660600</v>
      </c>
      <c r="E16" s="62">
        <v>1500000</v>
      </c>
      <c r="F16" s="63" t="s">
        <v>76</v>
      </c>
      <c r="G16" s="46" t="s">
        <v>34</v>
      </c>
      <c r="H16" s="64" t="s">
        <v>77</v>
      </c>
      <c r="I16" s="46" t="s">
        <v>34</v>
      </c>
      <c r="J16" s="42">
        <v>34.333300000000001</v>
      </c>
      <c r="K16" s="42">
        <v>13.833299999999999</v>
      </c>
      <c r="L16" s="42">
        <v>14</v>
      </c>
      <c r="M16" s="42">
        <v>3.6667000000000001</v>
      </c>
      <c r="N16" s="42">
        <v>6.3333000000000004</v>
      </c>
      <c r="O16" s="42">
        <v>5.5</v>
      </c>
      <c r="P16" s="42">
        <v>5</v>
      </c>
      <c r="Q16" s="42">
        <v>82.666700000000006</v>
      </c>
      <c r="R16" s="51">
        <v>500000</v>
      </c>
      <c r="S16" s="52" t="s">
        <v>47</v>
      </c>
      <c r="T16" s="44" t="s">
        <v>34</v>
      </c>
      <c r="U16" s="43" t="s">
        <v>34</v>
      </c>
      <c r="V16" s="45">
        <v>0.9</v>
      </c>
      <c r="W16" s="43" t="s">
        <v>88</v>
      </c>
      <c r="X16" s="66" t="s">
        <v>78</v>
      </c>
      <c r="Y16" s="66" t="s">
        <v>78</v>
      </c>
    </row>
    <row r="17" spans="1:90" x14ac:dyDescent="0.2">
      <c r="A17" s="106" t="s">
        <v>79</v>
      </c>
      <c r="B17" s="65" t="s">
        <v>54</v>
      </c>
      <c r="C17" s="61" t="s">
        <v>80</v>
      </c>
      <c r="D17" s="62">
        <v>481300</v>
      </c>
      <c r="E17" s="62">
        <v>300000</v>
      </c>
      <c r="F17" s="61" t="s">
        <v>81</v>
      </c>
      <c r="G17" s="46" t="s">
        <v>34</v>
      </c>
      <c r="H17" s="61" t="s">
        <v>82</v>
      </c>
      <c r="I17" s="46" t="s">
        <v>34</v>
      </c>
      <c r="J17" s="42">
        <v>37.666699999999999</v>
      </c>
      <c r="K17" s="42">
        <v>13</v>
      </c>
      <c r="L17" s="42">
        <v>14.5</v>
      </c>
      <c r="M17" s="42">
        <v>5</v>
      </c>
      <c r="N17" s="42">
        <v>8.8332999999999995</v>
      </c>
      <c r="O17" s="42">
        <v>8.8332999999999995</v>
      </c>
      <c r="P17" s="42">
        <v>4</v>
      </c>
      <c r="Q17" s="42">
        <v>91.833299999999994</v>
      </c>
      <c r="R17" s="49">
        <v>300000</v>
      </c>
      <c r="S17" s="52" t="s">
        <v>47</v>
      </c>
      <c r="T17" s="44" t="s">
        <v>34</v>
      </c>
      <c r="U17" s="43" t="s">
        <v>34</v>
      </c>
      <c r="V17" s="45">
        <v>0.62</v>
      </c>
      <c r="W17" s="43" t="s">
        <v>88</v>
      </c>
      <c r="X17" s="66" t="s">
        <v>36</v>
      </c>
      <c r="Y17" s="44" t="s">
        <v>89</v>
      </c>
    </row>
    <row r="18" spans="1:90" x14ac:dyDescent="0.2">
      <c r="A18" s="92" t="s">
        <v>83</v>
      </c>
      <c r="B18" s="48" t="s">
        <v>54</v>
      </c>
      <c r="C18" s="48" t="s">
        <v>84</v>
      </c>
      <c r="D18" s="49">
        <v>98500</v>
      </c>
      <c r="E18" s="49">
        <v>86000</v>
      </c>
      <c r="F18" s="50" t="s">
        <v>85</v>
      </c>
      <c r="G18" s="46" t="s">
        <v>34</v>
      </c>
      <c r="H18" s="46" t="s">
        <v>86</v>
      </c>
      <c r="I18" s="46" t="s">
        <v>34</v>
      </c>
      <c r="J18" s="42">
        <v>33</v>
      </c>
      <c r="K18" s="42">
        <v>12.5</v>
      </c>
      <c r="L18" s="42">
        <v>12.666700000000001</v>
      </c>
      <c r="M18" s="42">
        <v>5</v>
      </c>
      <c r="N18" s="42">
        <v>7.8333000000000004</v>
      </c>
      <c r="O18" s="42">
        <v>8.5</v>
      </c>
      <c r="P18" s="42">
        <v>4</v>
      </c>
      <c r="Q18" s="42">
        <v>83.5</v>
      </c>
      <c r="R18" s="51">
        <v>86000</v>
      </c>
      <c r="S18" s="52" t="s">
        <v>47</v>
      </c>
      <c r="T18" s="44" t="s">
        <v>34</v>
      </c>
      <c r="U18" s="43" t="s">
        <v>34</v>
      </c>
      <c r="V18" s="45">
        <v>0.87</v>
      </c>
      <c r="W18" s="43" t="s">
        <v>88</v>
      </c>
      <c r="X18" s="44" t="s">
        <v>87</v>
      </c>
      <c r="Y18" s="44" t="s">
        <v>89</v>
      </c>
    </row>
    <row r="19" spans="1:90" x14ac:dyDescent="0.2">
      <c r="A19" s="92" t="s">
        <v>91</v>
      </c>
      <c r="B19" s="71" t="s">
        <v>92</v>
      </c>
      <c r="C19" s="71" t="s">
        <v>93</v>
      </c>
      <c r="D19" s="72">
        <v>1775298</v>
      </c>
      <c r="E19" s="72">
        <v>700000</v>
      </c>
      <c r="F19" s="69" t="s">
        <v>94</v>
      </c>
      <c r="G19" s="70" t="s">
        <v>34</v>
      </c>
      <c r="H19" s="70" t="s">
        <v>95</v>
      </c>
      <c r="I19" s="74" t="s">
        <v>96</v>
      </c>
      <c r="J19" s="75">
        <v>31.2</v>
      </c>
      <c r="K19" s="75">
        <v>14</v>
      </c>
      <c r="L19" s="75">
        <v>14.2</v>
      </c>
      <c r="M19" s="75">
        <v>4.4000000000000004</v>
      </c>
      <c r="N19" s="75">
        <v>4.8</v>
      </c>
      <c r="O19" s="75">
        <v>5.4</v>
      </c>
      <c r="P19" s="75">
        <v>3.2</v>
      </c>
      <c r="Q19" s="84">
        <v>77.2</v>
      </c>
      <c r="R19" s="90">
        <v>400000</v>
      </c>
      <c r="S19" s="91" t="s">
        <v>47</v>
      </c>
      <c r="T19" s="77" t="s">
        <v>34</v>
      </c>
      <c r="U19" s="76" t="s">
        <v>34</v>
      </c>
      <c r="V19" s="78">
        <v>0.39</v>
      </c>
      <c r="W19" s="76" t="s">
        <v>107</v>
      </c>
      <c r="X19" s="89" t="s">
        <v>105</v>
      </c>
      <c r="Y19" s="77" t="s">
        <v>108</v>
      </c>
    </row>
    <row r="20" spans="1:90" x14ac:dyDescent="0.2">
      <c r="A20" s="92" t="s">
        <v>97</v>
      </c>
      <c r="B20" s="71" t="s">
        <v>98</v>
      </c>
      <c r="C20" s="71" t="s">
        <v>99</v>
      </c>
      <c r="D20" s="72">
        <v>212000</v>
      </c>
      <c r="E20" s="72">
        <v>100000</v>
      </c>
      <c r="F20" s="69" t="s">
        <v>57</v>
      </c>
      <c r="G20" s="70" t="s">
        <v>34</v>
      </c>
      <c r="H20" s="70" t="s">
        <v>100</v>
      </c>
      <c r="I20" s="70" t="s">
        <v>34</v>
      </c>
      <c r="J20" s="75">
        <v>32.799999999999997</v>
      </c>
      <c r="K20" s="75">
        <v>12.8</v>
      </c>
      <c r="L20" s="75">
        <v>13.2</v>
      </c>
      <c r="M20" s="75">
        <v>4.5999999999999996</v>
      </c>
      <c r="N20" s="75">
        <v>8.6</v>
      </c>
      <c r="O20" s="75">
        <v>8.4</v>
      </c>
      <c r="P20" s="75">
        <v>4.5999999999999996</v>
      </c>
      <c r="Q20" s="84">
        <v>85</v>
      </c>
      <c r="R20" s="90">
        <v>100000</v>
      </c>
      <c r="S20" s="91" t="s">
        <v>47</v>
      </c>
      <c r="T20" s="77" t="s">
        <v>34</v>
      </c>
      <c r="U20" s="76" t="s">
        <v>34</v>
      </c>
      <c r="V20" s="78">
        <v>0.47</v>
      </c>
      <c r="W20" s="76" t="s">
        <v>62</v>
      </c>
      <c r="X20" s="89" t="s">
        <v>109</v>
      </c>
      <c r="Y20" s="89" t="s">
        <v>108</v>
      </c>
    </row>
    <row r="21" spans="1:90" x14ac:dyDescent="0.2">
      <c r="A21" s="92" t="s">
        <v>101</v>
      </c>
      <c r="B21" s="71" t="s">
        <v>102</v>
      </c>
      <c r="C21" s="71" t="s">
        <v>103</v>
      </c>
      <c r="D21" s="72">
        <v>121000</v>
      </c>
      <c r="E21" s="72">
        <v>90000</v>
      </c>
      <c r="F21" s="73" t="s">
        <v>104</v>
      </c>
      <c r="G21" s="70" t="s">
        <v>34</v>
      </c>
      <c r="H21" s="70" t="s">
        <v>90</v>
      </c>
      <c r="I21" s="70" t="s">
        <v>34</v>
      </c>
      <c r="J21" s="75">
        <v>31.4</v>
      </c>
      <c r="K21" s="75">
        <v>12</v>
      </c>
      <c r="L21" s="75">
        <v>11.2</v>
      </c>
      <c r="M21" s="75">
        <v>4.5999999999999996</v>
      </c>
      <c r="N21" s="75">
        <v>8.6</v>
      </c>
      <c r="O21" s="75">
        <v>8.6</v>
      </c>
      <c r="P21" s="75">
        <v>4</v>
      </c>
      <c r="Q21" s="84">
        <v>80.400000000000006</v>
      </c>
      <c r="R21" s="90">
        <v>90000</v>
      </c>
      <c r="S21" s="91" t="s">
        <v>47</v>
      </c>
      <c r="T21" s="77" t="s">
        <v>34</v>
      </c>
      <c r="U21" s="76" t="s">
        <v>34</v>
      </c>
      <c r="V21" s="78">
        <v>0.87</v>
      </c>
      <c r="W21" s="76" t="s">
        <v>88</v>
      </c>
      <c r="X21" s="89" t="s">
        <v>106</v>
      </c>
      <c r="Y21" s="77" t="s">
        <v>110</v>
      </c>
    </row>
    <row r="22" spans="1:90" x14ac:dyDescent="0.2">
      <c r="A22" s="92" t="s">
        <v>111</v>
      </c>
      <c r="B22" s="100" t="s">
        <v>112</v>
      </c>
      <c r="C22" s="100" t="s">
        <v>113</v>
      </c>
      <c r="D22" s="101">
        <v>99350</v>
      </c>
      <c r="E22" s="101">
        <v>70000</v>
      </c>
      <c r="F22" s="102" t="s">
        <v>114</v>
      </c>
      <c r="G22" s="99" t="s">
        <v>115</v>
      </c>
      <c r="H22" s="99" t="s">
        <v>43</v>
      </c>
      <c r="I22" s="99" t="s">
        <v>34</v>
      </c>
      <c r="J22" s="95">
        <v>31.5</v>
      </c>
      <c r="K22" s="95">
        <v>11.875</v>
      </c>
      <c r="L22" s="95">
        <v>11.75</v>
      </c>
      <c r="M22" s="95">
        <v>3.5</v>
      </c>
      <c r="N22" s="95">
        <v>6.5</v>
      </c>
      <c r="O22" s="95">
        <v>6.375</v>
      </c>
      <c r="P22" s="95">
        <v>3.5</v>
      </c>
      <c r="Q22" s="105">
        <v>75</v>
      </c>
      <c r="R22" s="103">
        <v>35000</v>
      </c>
      <c r="S22" s="104" t="s">
        <v>47</v>
      </c>
      <c r="T22" s="97" t="s">
        <v>34</v>
      </c>
      <c r="U22" s="96" t="s">
        <v>34</v>
      </c>
      <c r="V22" s="98">
        <v>0.7</v>
      </c>
      <c r="W22" s="96" t="s">
        <v>117</v>
      </c>
      <c r="X22" s="97" t="s">
        <v>116</v>
      </c>
      <c r="Y22" s="97" t="s">
        <v>118</v>
      </c>
    </row>
    <row r="23" spans="1:90" s="125" customFormat="1" ht="12.75" customHeight="1" x14ac:dyDescent="0.2">
      <c r="A23" s="147" t="s">
        <v>119</v>
      </c>
      <c r="B23" s="130" t="s">
        <v>120</v>
      </c>
      <c r="C23" s="130" t="s">
        <v>121</v>
      </c>
      <c r="D23" s="123">
        <v>229900</v>
      </c>
      <c r="E23" s="123">
        <v>150000</v>
      </c>
      <c r="F23" s="131" t="s">
        <v>122</v>
      </c>
      <c r="G23" s="132" t="s">
        <v>34</v>
      </c>
      <c r="H23" s="131" t="s">
        <v>114</v>
      </c>
      <c r="I23" s="132" t="s">
        <v>34</v>
      </c>
      <c r="J23" s="126">
        <v>26.5</v>
      </c>
      <c r="K23" s="126">
        <v>12.166700000000001</v>
      </c>
      <c r="L23" s="126">
        <v>11.666700000000001</v>
      </c>
      <c r="M23" s="126">
        <v>4</v>
      </c>
      <c r="N23" s="126">
        <v>6.6666999999999996</v>
      </c>
      <c r="O23" s="126">
        <v>6.1666999999999996</v>
      </c>
      <c r="P23" s="126">
        <v>3.1667000000000001</v>
      </c>
      <c r="Q23" s="136">
        <v>70.333299999999994</v>
      </c>
      <c r="R23" s="133">
        <v>100000</v>
      </c>
      <c r="S23" s="127" t="s">
        <v>47</v>
      </c>
      <c r="T23" s="129" t="s">
        <v>123</v>
      </c>
      <c r="U23" s="134" t="s">
        <v>34</v>
      </c>
      <c r="V23" s="135">
        <v>0.65</v>
      </c>
      <c r="W23" s="134" t="s">
        <v>129</v>
      </c>
      <c r="X23" s="129" t="s">
        <v>87</v>
      </c>
      <c r="Y23" s="129" t="s">
        <v>130</v>
      </c>
      <c r="Z23" s="148"/>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row>
    <row r="24" spans="1:90" s="125" customFormat="1" ht="12.75" customHeight="1" x14ac:dyDescent="0.2">
      <c r="A24" s="138" t="s">
        <v>124</v>
      </c>
      <c r="B24" s="138" t="s">
        <v>125</v>
      </c>
      <c r="C24" s="139" t="s">
        <v>126</v>
      </c>
      <c r="D24" s="140">
        <v>203300</v>
      </c>
      <c r="E24" s="140">
        <v>100000</v>
      </c>
      <c r="F24" s="141" t="s">
        <v>82</v>
      </c>
      <c r="G24" s="138" t="s">
        <v>34</v>
      </c>
      <c r="H24" s="139" t="s">
        <v>72</v>
      </c>
      <c r="I24" s="142" t="s">
        <v>34</v>
      </c>
      <c r="J24" s="126">
        <v>34.333300000000001</v>
      </c>
      <c r="K24" s="126">
        <v>12.833299999999999</v>
      </c>
      <c r="L24" s="126">
        <v>13.5</v>
      </c>
      <c r="M24" s="126">
        <v>4.8333000000000004</v>
      </c>
      <c r="N24" s="126">
        <v>7.6666999999999996</v>
      </c>
      <c r="O24" s="126">
        <v>8</v>
      </c>
      <c r="P24" s="126">
        <v>4</v>
      </c>
      <c r="Q24" s="143">
        <v>85.166700000000006</v>
      </c>
      <c r="R24" s="144">
        <v>100000</v>
      </c>
      <c r="S24" s="127" t="s">
        <v>47</v>
      </c>
      <c r="T24" s="137" t="s">
        <v>123</v>
      </c>
      <c r="U24" s="149" t="s">
        <v>34</v>
      </c>
      <c r="V24" s="146" t="s">
        <v>127</v>
      </c>
      <c r="W24" s="145" t="s">
        <v>48</v>
      </c>
      <c r="X24" s="137" t="s">
        <v>128</v>
      </c>
      <c r="Y24" s="146" t="s">
        <v>118</v>
      </c>
      <c r="Z24" s="148"/>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row>
    <row r="25" spans="1:90" s="94" customFormat="1" x14ac:dyDescent="0.2">
      <c r="A25" s="93"/>
      <c r="B25" s="107"/>
      <c r="C25" s="107"/>
      <c r="D25" s="108"/>
      <c r="E25" s="108"/>
      <c r="F25" s="109"/>
      <c r="G25" s="110"/>
      <c r="H25" s="110"/>
      <c r="I25" s="110"/>
      <c r="J25" s="111"/>
      <c r="K25" s="111"/>
      <c r="L25" s="111"/>
      <c r="M25" s="111"/>
      <c r="N25" s="111"/>
      <c r="O25" s="111"/>
      <c r="P25" s="111"/>
      <c r="Q25" s="112"/>
      <c r="R25" s="113">
        <f>SUM(R12:R24)</f>
        <v>2241000</v>
      </c>
      <c r="S25" s="114"/>
      <c r="T25" s="115"/>
      <c r="U25" s="114"/>
      <c r="V25" s="116"/>
      <c r="W25" s="114"/>
      <c r="X25" s="115"/>
      <c r="Y25" s="115"/>
    </row>
    <row r="26" spans="1:90" x14ac:dyDescent="0.3">
      <c r="Q26" s="36" t="s">
        <v>17</v>
      </c>
      <c r="R26" s="88">
        <f>3000000-R25</f>
        <v>759000</v>
      </c>
    </row>
  </sheetData>
  <mergeCells count="26">
    <mergeCell ref="W9:W10"/>
    <mergeCell ref="X9:X10"/>
    <mergeCell ref="Y9:Y10"/>
    <mergeCell ref="A9:A11"/>
    <mergeCell ref="B9:B11"/>
    <mergeCell ref="C9:C11"/>
    <mergeCell ref="D9:D11"/>
    <mergeCell ref="E9:E11"/>
    <mergeCell ref="F9:G10"/>
    <mergeCell ref="H9:I10"/>
    <mergeCell ref="J9:J10"/>
    <mergeCell ref="K9:K10"/>
    <mergeCell ref="L9:L10"/>
    <mergeCell ref="M9:M10"/>
    <mergeCell ref="N9:N10"/>
    <mergeCell ref="O9:O10"/>
    <mergeCell ref="U9:U10"/>
    <mergeCell ref="V9:V10"/>
    <mergeCell ref="D7:Q8"/>
    <mergeCell ref="A6:C6"/>
    <mergeCell ref="D6:Q6"/>
    <mergeCell ref="P9:P10"/>
    <mergeCell ref="Q9:Q10"/>
    <mergeCell ref="R9:R10"/>
    <mergeCell ref="S9:S10"/>
    <mergeCell ref="T9:T10"/>
  </mergeCells>
  <dataValidations count="4">
    <dataValidation type="decimal" operator="lessThanOrEqual" allowBlank="1" showInputMessage="1" showErrorMessage="1" error="max. 40" sqref="J12:J15 J23:J24" xr:uid="{63BA5F9F-0B13-4A1C-8335-7BF7552A557D}">
      <formula1>40</formula1>
    </dataValidation>
    <dataValidation type="decimal" operator="lessThanOrEqual" allowBlank="1" showInputMessage="1" showErrorMessage="1" error="max. 15" sqref="K12:L15 K24 K23:L23" xr:uid="{CAA008E5-4BFC-4365-B56F-16A8E036986A}">
      <formula1>15</formula1>
    </dataValidation>
    <dataValidation type="decimal" operator="lessThanOrEqual" allowBlank="1" showInputMessage="1" showErrorMessage="1" error="max. 10" sqref="N12:O15 N23:O24" xr:uid="{D4BFD494-E9DA-4241-8A04-A079EA6771A1}">
      <formula1>10</formula1>
    </dataValidation>
    <dataValidation type="decimal" operator="lessThanOrEqual" allowBlank="1" showInputMessage="1" showErrorMessage="1" error="max. 5" sqref="P12:P15 M12:M15 M23:M24 P23:P24" xr:uid="{4C5EBDA4-BFCD-4213-BC30-381F331FCAF7}">
      <formula1>5</formula1>
    </dataValidation>
  </dataValidations>
  <pageMargins left="0.7" right="0.7" top="0.78740157499999996" bottom="0.78740157499999996" header="0.3" footer="0.3"/>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4FA-9A1A-4644-81EA-5E76895D5F52}">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12</v>
      </c>
      <c r="L12" s="6">
        <v>13</v>
      </c>
      <c r="M12" s="6">
        <v>4</v>
      </c>
      <c r="N12" s="6">
        <v>8</v>
      </c>
      <c r="O12" s="6">
        <v>5</v>
      </c>
      <c r="P12" s="6">
        <v>5</v>
      </c>
      <c r="Q12" s="6">
        <f>SUM(J12:P12)</f>
        <v>80</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33</v>
      </c>
      <c r="K13" s="20">
        <v>13</v>
      </c>
      <c r="L13" s="20">
        <v>14</v>
      </c>
      <c r="M13" s="20">
        <v>3</v>
      </c>
      <c r="N13" s="20">
        <v>5</v>
      </c>
      <c r="O13" s="20">
        <v>3</v>
      </c>
      <c r="P13" s="20">
        <v>4</v>
      </c>
      <c r="Q13" s="20">
        <f t="shared" ref="Q13:Q18" si="0">SUM(J13:P13)</f>
        <v>75</v>
      </c>
    </row>
    <row r="14" spans="1:79" x14ac:dyDescent="0.2">
      <c r="A14" s="55" t="s">
        <v>63</v>
      </c>
      <c r="B14" s="28" t="s">
        <v>64</v>
      </c>
      <c r="C14" s="28" t="s">
        <v>65</v>
      </c>
      <c r="D14" s="29">
        <v>250000</v>
      </c>
      <c r="E14" s="29">
        <v>150000</v>
      </c>
      <c r="F14" s="26" t="s">
        <v>66</v>
      </c>
      <c r="G14" s="27" t="s">
        <v>34</v>
      </c>
      <c r="H14" s="27" t="s">
        <v>67</v>
      </c>
      <c r="I14" s="27" t="s">
        <v>34</v>
      </c>
      <c r="J14" s="25">
        <v>35</v>
      </c>
      <c r="K14" s="25">
        <v>14</v>
      </c>
      <c r="L14" s="25">
        <v>15</v>
      </c>
      <c r="M14" s="25">
        <v>5</v>
      </c>
      <c r="N14" s="25">
        <v>7</v>
      </c>
      <c r="O14" s="25">
        <v>8</v>
      </c>
      <c r="P14" s="25">
        <v>4</v>
      </c>
      <c r="Q14" s="20">
        <f t="shared" si="0"/>
        <v>88</v>
      </c>
    </row>
    <row r="15" spans="1:79" x14ac:dyDescent="0.2">
      <c r="A15" s="55" t="s">
        <v>69</v>
      </c>
      <c r="B15" s="28" t="s">
        <v>70</v>
      </c>
      <c r="C15" s="28" t="s">
        <v>71</v>
      </c>
      <c r="D15" s="29">
        <v>171600</v>
      </c>
      <c r="E15" s="29">
        <v>100000</v>
      </c>
      <c r="F15" s="30" t="s">
        <v>72</v>
      </c>
      <c r="G15" s="27" t="s">
        <v>34</v>
      </c>
      <c r="H15" s="27" t="s">
        <v>56</v>
      </c>
      <c r="I15" s="27" t="s">
        <v>46</v>
      </c>
      <c r="J15" s="25">
        <v>33</v>
      </c>
      <c r="K15" s="25">
        <v>13</v>
      </c>
      <c r="L15" s="25">
        <v>13</v>
      </c>
      <c r="M15" s="25">
        <v>4</v>
      </c>
      <c r="N15" s="25">
        <v>7</v>
      </c>
      <c r="O15" s="25">
        <v>6</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33</v>
      </c>
      <c r="K16" s="42">
        <v>14</v>
      </c>
      <c r="L16" s="42">
        <v>14</v>
      </c>
      <c r="M16" s="42">
        <v>3</v>
      </c>
      <c r="N16" s="42">
        <v>5</v>
      </c>
      <c r="O16" s="42">
        <v>3</v>
      </c>
      <c r="P16" s="42">
        <v>5</v>
      </c>
      <c r="Q16" s="54">
        <f t="shared" si="0"/>
        <v>77</v>
      </c>
    </row>
    <row r="17" spans="1:17" x14ac:dyDescent="0.2">
      <c r="A17" s="67" t="s">
        <v>79</v>
      </c>
      <c r="B17" s="65" t="s">
        <v>54</v>
      </c>
      <c r="C17" s="61" t="s">
        <v>80</v>
      </c>
      <c r="D17" s="62">
        <v>481300</v>
      </c>
      <c r="E17" s="62">
        <v>300000</v>
      </c>
      <c r="F17" s="61" t="s">
        <v>81</v>
      </c>
      <c r="G17" s="46" t="s">
        <v>34</v>
      </c>
      <c r="H17" s="61" t="s">
        <v>82</v>
      </c>
      <c r="I17" s="46" t="s">
        <v>34</v>
      </c>
      <c r="J17" s="42">
        <v>37</v>
      </c>
      <c r="K17" s="42">
        <v>13</v>
      </c>
      <c r="L17" s="42">
        <v>14</v>
      </c>
      <c r="M17" s="42">
        <v>5</v>
      </c>
      <c r="N17" s="42">
        <v>9</v>
      </c>
      <c r="O17" s="42">
        <v>8</v>
      </c>
      <c r="P17" s="42">
        <v>4</v>
      </c>
      <c r="Q17" s="54">
        <f t="shared" si="0"/>
        <v>90</v>
      </c>
    </row>
    <row r="18" spans="1:17" x14ac:dyDescent="0.2">
      <c r="A18" s="55" t="s">
        <v>83</v>
      </c>
      <c r="B18" s="48" t="s">
        <v>54</v>
      </c>
      <c r="C18" s="48" t="s">
        <v>84</v>
      </c>
      <c r="D18" s="49">
        <v>98500</v>
      </c>
      <c r="E18" s="49">
        <v>86000</v>
      </c>
      <c r="F18" s="50" t="s">
        <v>85</v>
      </c>
      <c r="G18" s="46" t="s">
        <v>34</v>
      </c>
      <c r="H18" s="46" t="s">
        <v>86</v>
      </c>
      <c r="I18" s="46" t="s">
        <v>34</v>
      </c>
      <c r="J18" s="42">
        <v>30</v>
      </c>
      <c r="K18" s="42">
        <v>12</v>
      </c>
      <c r="L18" s="42">
        <v>13</v>
      </c>
      <c r="M18" s="42">
        <v>5</v>
      </c>
      <c r="N18" s="42">
        <v>7</v>
      </c>
      <c r="O18" s="42">
        <v>8</v>
      </c>
      <c r="P18" s="42">
        <v>4</v>
      </c>
      <c r="Q18" s="54">
        <f t="shared" si="0"/>
        <v>79</v>
      </c>
    </row>
    <row r="19" spans="1:17" x14ac:dyDescent="0.2">
      <c r="A19" s="55" t="s">
        <v>91</v>
      </c>
      <c r="B19" s="81" t="s">
        <v>92</v>
      </c>
      <c r="C19" s="81" t="s">
        <v>93</v>
      </c>
      <c r="D19" s="82">
        <v>1775298</v>
      </c>
      <c r="E19" s="82">
        <v>700000</v>
      </c>
      <c r="F19" s="79" t="s">
        <v>94</v>
      </c>
      <c r="G19" s="80" t="s">
        <v>34</v>
      </c>
      <c r="H19" s="80" t="s">
        <v>95</v>
      </c>
      <c r="I19" s="85" t="s">
        <v>96</v>
      </c>
      <c r="J19" s="87">
        <v>30</v>
      </c>
      <c r="K19" s="87">
        <v>13</v>
      </c>
      <c r="L19" s="87">
        <v>13</v>
      </c>
      <c r="M19" s="87">
        <v>4</v>
      </c>
      <c r="N19" s="87">
        <v>4</v>
      </c>
      <c r="O19" s="87">
        <v>3</v>
      </c>
      <c r="P19" s="87">
        <v>3</v>
      </c>
      <c r="Q19" s="84">
        <f>SUM(J19:P19)</f>
        <v>70</v>
      </c>
    </row>
    <row r="20" spans="1:17" x14ac:dyDescent="0.2">
      <c r="A20" s="55" t="s">
        <v>97</v>
      </c>
      <c r="B20" s="81" t="s">
        <v>98</v>
      </c>
      <c r="C20" s="81" t="s">
        <v>99</v>
      </c>
      <c r="D20" s="82">
        <v>212000</v>
      </c>
      <c r="E20" s="82">
        <v>100000</v>
      </c>
      <c r="F20" s="79" t="s">
        <v>57</v>
      </c>
      <c r="G20" s="80" t="s">
        <v>34</v>
      </c>
      <c r="H20" s="80" t="s">
        <v>100</v>
      </c>
      <c r="I20" s="80" t="s">
        <v>34</v>
      </c>
      <c r="J20" s="87">
        <v>33</v>
      </c>
      <c r="K20" s="87">
        <v>12</v>
      </c>
      <c r="L20" s="87">
        <v>13</v>
      </c>
      <c r="M20" s="87">
        <v>4</v>
      </c>
      <c r="N20" s="87">
        <v>8</v>
      </c>
      <c r="O20" s="87">
        <v>7</v>
      </c>
      <c r="P20" s="87">
        <v>4</v>
      </c>
      <c r="Q20" s="84">
        <f t="shared" ref="Q20:Q21" si="1">SUM(J20:P20)</f>
        <v>81</v>
      </c>
    </row>
    <row r="21" spans="1:17" x14ac:dyDescent="0.2">
      <c r="A21" s="55" t="s">
        <v>101</v>
      </c>
      <c r="B21" s="81" t="s">
        <v>102</v>
      </c>
      <c r="C21" s="81" t="s">
        <v>103</v>
      </c>
      <c r="D21" s="82">
        <v>121000</v>
      </c>
      <c r="E21" s="82">
        <v>90000</v>
      </c>
      <c r="F21" s="83" t="s">
        <v>104</v>
      </c>
      <c r="G21" s="80" t="s">
        <v>34</v>
      </c>
      <c r="H21" s="80" t="s">
        <v>90</v>
      </c>
      <c r="I21" s="80" t="s">
        <v>34</v>
      </c>
      <c r="J21" s="87">
        <v>31</v>
      </c>
      <c r="K21" s="87">
        <v>12</v>
      </c>
      <c r="L21" s="87">
        <v>11</v>
      </c>
      <c r="M21" s="87">
        <v>5</v>
      </c>
      <c r="N21" s="87">
        <v>9</v>
      </c>
      <c r="O21" s="87">
        <v>9</v>
      </c>
      <c r="P21" s="87">
        <v>4</v>
      </c>
      <c r="Q21" s="84">
        <f t="shared" si="1"/>
        <v>81</v>
      </c>
    </row>
    <row r="22" spans="1:17" x14ac:dyDescent="0.2">
      <c r="A22" s="92" t="s">
        <v>111</v>
      </c>
      <c r="B22" s="100" t="s">
        <v>112</v>
      </c>
      <c r="C22" s="100" t="s">
        <v>113</v>
      </c>
      <c r="D22" s="101">
        <v>99350</v>
      </c>
      <c r="E22" s="101">
        <v>70000</v>
      </c>
      <c r="F22" s="102" t="s">
        <v>114</v>
      </c>
      <c r="G22" s="99" t="s">
        <v>115</v>
      </c>
      <c r="H22" s="99" t="s">
        <v>43</v>
      </c>
      <c r="I22" s="99" t="s">
        <v>34</v>
      </c>
      <c r="J22" s="95">
        <v>30</v>
      </c>
      <c r="K22" s="95">
        <v>11</v>
      </c>
      <c r="L22" s="95">
        <v>12</v>
      </c>
      <c r="M22" s="95">
        <v>3</v>
      </c>
      <c r="N22" s="95">
        <v>6</v>
      </c>
      <c r="O22" s="95">
        <v>4</v>
      </c>
      <c r="P22" s="95">
        <v>4</v>
      </c>
      <c r="Q22" s="105">
        <f>SUM(J22:P22)</f>
        <v>70</v>
      </c>
    </row>
    <row r="23" spans="1:17" x14ac:dyDescent="0.2">
      <c r="A23" s="147" t="s">
        <v>119</v>
      </c>
      <c r="B23" s="130" t="s">
        <v>120</v>
      </c>
      <c r="C23" s="130" t="s">
        <v>121</v>
      </c>
      <c r="D23" s="123">
        <v>229900</v>
      </c>
      <c r="E23" s="123">
        <v>150000</v>
      </c>
      <c r="F23" s="131" t="s">
        <v>122</v>
      </c>
      <c r="G23" s="132" t="s">
        <v>34</v>
      </c>
      <c r="H23" s="131" t="s">
        <v>114</v>
      </c>
      <c r="I23" s="132" t="s">
        <v>34</v>
      </c>
      <c r="J23" s="126">
        <v>30</v>
      </c>
      <c r="K23" s="126">
        <v>11</v>
      </c>
      <c r="L23" s="126">
        <v>10</v>
      </c>
      <c r="M23" s="126">
        <v>4</v>
      </c>
      <c r="N23" s="126">
        <v>6</v>
      </c>
      <c r="O23" s="126">
        <v>6</v>
      </c>
      <c r="P23" s="126">
        <v>3</v>
      </c>
      <c r="Q23" s="136">
        <f>SUM(J23:P23)</f>
        <v>70</v>
      </c>
    </row>
    <row r="24" spans="1:17" x14ac:dyDescent="0.2">
      <c r="A24" s="138" t="s">
        <v>124</v>
      </c>
      <c r="B24" s="138" t="s">
        <v>125</v>
      </c>
      <c r="C24" s="139" t="s">
        <v>126</v>
      </c>
      <c r="D24" s="140">
        <v>203300</v>
      </c>
      <c r="E24" s="140">
        <v>100000</v>
      </c>
      <c r="F24" s="141" t="s">
        <v>82</v>
      </c>
      <c r="G24" s="138" t="s">
        <v>34</v>
      </c>
      <c r="H24" s="139" t="s">
        <v>72</v>
      </c>
      <c r="I24" s="142" t="s">
        <v>34</v>
      </c>
      <c r="J24" s="126">
        <v>35</v>
      </c>
      <c r="K24" s="126">
        <v>13</v>
      </c>
      <c r="L24" s="126">
        <v>14</v>
      </c>
      <c r="M24" s="126">
        <v>4</v>
      </c>
      <c r="N24" s="126">
        <v>7</v>
      </c>
      <c r="O24" s="126">
        <v>8</v>
      </c>
      <c r="P24" s="126">
        <v>4</v>
      </c>
      <c r="Q24" s="128">
        <f>SUM(J24:P24)</f>
        <v>85</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5" sqref="M12:M15 P12:P15 P23:P24 M23:M24" xr:uid="{17B0044C-8FC8-436B-9C19-5221553D992D}">
      <formula1>5</formula1>
    </dataValidation>
    <dataValidation type="decimal" operator="lessThanOrEqual" allowBlank="1" showInputMessage="1" showErrorMessage="1" error="max. 10" sqref="N12:O15 N23:O24" xr:uid="{B81ABB50-C4BB-4327-99C7-B929B23B4278}">
      <formula1>10</formula1>
    </dataValidation>
    <dataValidation type="decimal" operator="lessThanOrEqual" allowBlank="1" showInputMessage="1" showErrorMessage="1" error="max. 15" sqref="K12:L15 K23:L24" xr:uid="{D029C588-D809-4684-AD5B-FDBF2C4FC2F9}">
      <formula1>15</formula1>
    </dataValidation>
    <dataValidation type="decimal" operator="lessThanOrEqual" allowBlank="1" showInputMessage="1" showErrorMessage="1" error="max. 40" sqref="J12:J15 J23:J24" xr:uid="{A05FFE08-5F66-43A9-8E2F-BECE5B1C7120}">
      <formula1>40</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17E-57DE-4C06-BDE8-D37A8EAB3677}">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5</v>
      </c>
      <c r="N12" s="6">
        <v>7</v>
      </c>
      <c r="O12" s="6">
        <v>7</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37</v>
      </c>
      <c r="K13" s="20">
        <v>13</v>
      </c>
      <c r="L13" s="20">
        <v>15</v>
      </c>
      <c r="M13" s="20">
        <v>4</v>
      </c>
      <c r="N13" s="20">
        <v>8</v>
      </c>
      <c r="O13" s="20">
        <v>8</v>
      </c>
      <c r="P13" s="20">
        <v>4</v>
      </c>
      <c r="Q13" s="20">
        <f t="shared" ref="Q13:Q18" si="0">SUM(J13:P13)</f>
        <v>89</v>
      </c>
    </row>
    <row r="14" spans="1:79" x14ac:dyDescent="0.2">
      <c r="A14" s="55" t="s">
        <v>63</v>
      </c>
      <c r="B14" s="28" t="s">
        <v>64</v>
      </c>
      <c r="C14" s="28" t="s">
        <v>65</v>
      </c>
      <c r="D14" s="29">
        <v>250000</v>
      </c>
      <c r="E14" s="29">
        <v>150000</v>
      </c>
      <c r="F14" s="26" t="s">
        <v>66</v>
      </c>
      <c r="G14" s="27" t="s">
        <v>34</v>
      </c>
      <c r="H14" s="27" t="s">
        <v>67</v>
      </c>
      <c r="I14" s="27" t="s">
        <v>34</v>
      </c>
      <c r="J14" s="25">
        <v>35</v>
      </c>
      <c r="K14" s="25">
        <v>12</v>
      </c>
      <c r="L14" s="25">
        <v>13</v>
      </c>
      <c r="M14" s="25">
        <v>4</v>
      </c>
      <c r="N14" s="25">
        <v>7</v>
      </c>
      <c r="O14" s="25">
        <v>7</v>
      </c>
      <c r="P14" s="25">
        <v>4</v>
      </c>
      <c r="Q14" s="20">
        <f t="shared" si="0"/>
        <v>82</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11</v>
      </c>
      <c r="M15" s="25">
        <v>4</v>
      </c>
      <c r="N15" s="25">
        <v>7</v>
      </c>
      <c r="O15" s="25">
        <v>7</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35</v>
      </c>
      <c r="K16" s="42">
        <v>13</v>
      </c>
      <c r="L16" s="42">
        <v>13</v>
      </c>
      <c r="M16" s="42">
        <v>5</v>
      </c>
      <c r="N16" s="42">
        <v>8</v>
      </c>
      <c r="O16" s="42">
        <v>9</v>
      </c>
      <c r="P16" s="42">
        <v>5</v>
      </c>
      <c r="Q16" s="54">
        <f t="shared" si="0"/>
        <v>88</v>
      </c>
    </row>
    <row r="17" spans="1:18" x14ac:dyDescent="0.2">
      <c r="A17" s="67" t="s">
        <v>79</v>
      </c>
      <c r="B17" s="65" t="s">
        <v>54</v>
      </c>
      <c r="C17" s="61" t="s">
        <v>80</v>
      </c>
      <c r="D17" s="62">
        <v>481300</v>
      </c>
      <c r="E17" s="62">
        <v>300000</v>
      </c>
      <c r="F17" s="61" t="s">
        <v>81</v>
      </c>
      <c r="G17" s="46" t="s">
        <v>34</v>
      </c>
      <c r="H17" s="61" t="s">
        <v>82</v>
      </c>
      <c r="I17" s="46" t="s">
        <v>34</v>
      </c>
      <c r="J17" s="42">
        <v>37</v>
      </c>
      <c r="K17" s="42">
        <v>12</v>
      </c>
      <c r="L17" s="42">
        <v>14</v>
      </c>
      <c r="M17" s="42">
        <v>5</v>
      </c>
      <c r="N17" s="42">
        <v>8</v>
      </c>
      <c r="O17" s="42">
        <v>9</v>
      </c>
      <c r="P17" s="42">
        <v>4</v>
      </c>
      <c r="Q17" s="54">
        <f t="shared" si="0"/>
        <v>89</v>
      </c>
    </row>
    <row r="18" spans="1:18" x14ac:dyDescent="0.2">
      <c r="A18" s="55" t="s">
        <v>83</v>
      </c>
      <c r="B18" s="48" t="s">
        <v>54</v>
      </c>
      <c r="C18" s="48" t="s">
        <v>84</v>
      </c>
      <c r="D18" s="49">
        <v>98500</v>
      </c>
      <c r="E18" s="49">
        <v>86000</v>
      </c>
      <c r="F18" s="50" t="s">
        <v>85</v>
      </c>
      <c r="G18" s="46" t="s">
        <v>34</v>
      </c>
      <c r="H18" s="46" t="s">
        <v>86</v>
      </c>
      <c r="I18" s="46" t="s">
        <v>34</v>
      </c>
      <c r="J18" s="42">
        <v>33</v>
      </c>
      <c r="K18" s="42">
        <v>12</v>
      </c>
      <c r="L18" s="42">
        <v>12</v>
      </c>
      <c r="M18" s="42">
        <v>5</v>
      </c>
      <c r="N18" s="42">
        <v>7</v>
      </c>
      <c r="O18" s="42">
        <v>8</v>
      </c>
      <c r="P18" s="42">
        <v>4</v>
      </c>
      <c r="Q18" s="54">
        <f t="shared" si="0"/>
        <v>81</v>
      </c>
    </row>
    <row r="19" spans="1:18" x14ac:dyDescent="0.2">
      <c r="A19" s="55" t="s">
        <v>91</v>
      </c>
      <c r="B19" s="81" t="s">
        <v>92</v>
      </c>
      <c r="C19" s="81" t="s">
        <v>93</v>
      </c>
      <c r="D19" s="82">
        <v>1775298</v>
      </c>
      <c r="E19" s="82">
        <v>700000</v>
      </c>
      <c r="F19" s="79" t="s">
        <v>94</v>
      </c>
      <c r="G19" s="80" t="s">
        <v>34</v>
      </c>
      <c r="H19" s="80" t="s">
        <v>95</v>
      </c>
      <c r="I19" s="85" t="s">
        <v>96</v>
      </c>
      <c r="J19" s="87">
        <v>35</v>
      </c>
      <c r="K19" s="87">
        <v>13</v>
      </c>
      <c r="L19" s="87">
        <v>13</v>
      </c>
      <c r="M19" s="87">
        <v>5</v>
      </c>
      <c r="N19" s="87">
        <v>7</v>
      </c>
      <c r="O19" s="87">
        <v>7</v>
      </c>
      <c r="P19" s="87">
        <v>3</v>
      </c>
      <c r="Q19" s="84">
        <f>SUM(J19:P19)</f>
        <v>83</v>
      </c>
    </row>
    <row r="20" spans="1:18" x14ac:dyDescent="0.2">
      <c r="A20" s="55" t="s">
        <v>97</v>
      </c>
      <c r="B20" s="81" t="s">
        <v>98</v>
      </c>
      <c r="C20" s="81" t="s">
        <v>99</v>
      </c>
      <c r="D20" s="82">
        <v>212000</v>
      </c>
      <c r="E20" s="82">
        <v>100000</v>
      </c>
      <c r="F20" s="79" t="s">
        <v>57</v>
      </c>
      <c r="G20" s="80" t="s">
        <v>34</v>
      </c>
      <c r="H20" s="80" t="s">
        <v>100</v>
      </c>
      <c r="I20" s="80" t="s">
        <v>34</v>
      </c>
      <c r="J20" s="87">
        <v>35</v>
      </c>
      <c r="K20" s="87">
        <v>12</v>
      </c>
      <c r="L20" s="87">
        <v>11</v>
      </c>
      <c r="M20" s="87">
        <v>5</v>
      </c>
      <c r="N20" s="87">
        <v>8</v>
      </c>
      <c r="O20" s="87">
        <v>8</v>
      </c>
      <c r="P20" s="87">
        <v>5</v>
      </c>
      <c r="Q20" s="84">
        <f t="shared" ref="Q20:Q21" si="1">SUM(J20:P20)</f>
        <v>84</v>
      </c>
    </row>
    <row r="21" spans="1:18" x14ac:dyDescent="0.2">
      <c r="A21" s="55" t="s">
        <v>101</v>
      </c>
      <c r="B21" s="81" t="s">
        <v>102</v>
      </c>
      <c r="C21" s="81" t="s">
        <v>103</v>
      </c>
      <c r="D21" s="82">
        <v>121000</v>
      </c>
      <c r="E21" s="82">
        <v>90000</v>
      </c>
      <c r="F21" s="83" t="s">
        <v>104</v>
      </c>
      <c r="G21" s="80" t="s">
        <v>34</v>
      </c>
      <c r="H21" s="80" t="s">
        <v>90</v>
      </c>
      <c r="I21" s="80" t="s">
        <v>34</v>
      </c>
      <c r="J21" s="87">
        <v>34</v>
      </c>
      <c r="K21" s="87">
        <v>12</v>
      </c>
      <c r="L21" s="87">
        <v>12</v>
      </c>
      <c r="M21" s="87">
        <v>5</v>
      </c>
      <c r="N21" s="87">
        <v>8</v>
      </c>
      <c r="O21" s="87">
        <v>8</v>
      </c>
      <c r="P21" s="87">
        <v>4</v>
      </c>
      <c r="Q21" s="84">
        <f t="shared" si="1"/>
        <v>83</v>
      </c>
    </row>
    <row r="22" spans="1:18" x14ac:dyDescent="0.2">
      <c r="A22" s="92" t="s">
        <v>111</v>
      </c>
      <c r="B22" s="100" t="s">
        <v>112</v>
      </c>
      <c r="C22" s="100" t="s">
        <v>113</v>
      </c>
      <c r="D22" s="101">
        <v>99350</v>
      </c>
      <c r="E22" s="101">
        <v>70000</v>
      </c>
      <c r="F22" s="102" t="s">
        <v>114</v>
      </c>
      <c r="G22" s="99" t="s">
        <v>115</v>
      </c>
      <c r="H22" s="99" t="s">
        <v>43</v>
      </c>
      <c r="I22" s="99" t="s">
        <v>34</v>
      </c>
      <c r="J22" s="95">
        <v>30</v>
      </c>
      <c r="K22" s="95">
        <v>12</v>
      </c>
      <c r="L22" s="95">
        <v>12</v>
      </c>
      <c r="M22" s="95">
        <v>4</v>
      </c>
      <c r="N22" s="95">
        <v>6</v>
      </c>
      <c r="O22" s="95">
        <v>7</v>
      </c>
      <c r="P22" s="95">
        <v>4</v>
      </c>
      <c r="Q22" s="105">
        <f>SUM(J22:P22)</f>
        <v>75</v>
      </c>
    </row>
    <row r="23" spans="1:18" s="124" customFormat="1" x14ac:dyDescent="0.2">
      <c r="A23" s="147" t="s">
        <v>119</v>
      </c>
      <c r="B23" s="130" t="s">
        <v>120</v>
      </c>
      <c r="C23" s="130" t="s">
        <v>121</v>
      </c>
      <c r="D23" s="123">
        <v>229900</v>
      </c>
      <c r="E23" s="123">
        <v>150000</v>
      </c>
      <c r="F23" s="131" t="s">
        <v>122</v>
      </c>
      <c r="G23" s="132" t="s">
        <v>34</v>
      </c>
      <c r="H23" s="131" t="s">
        <v>114</v>
      </c>
      <c r="I23" s="132" t="s">
        <v>34</v>
      </c>
      <c r="J23" s="126">
        <v>0</v>
      </c>
      <c r="K23" s="126">
        <v>0</v>
      </c>
      <c r="L23" s="126">
        <v>0</v>
      </c>
      <c r="M23" s="126">
        <v>0</v>
      </c>
      <c r="N23" s="126">
        <v>0</v>
      </c>
      <c r="O23" s="126">
        <v>0</v>
      </c>
      <c r="P23" s="126">
        <v>0</v>
      </c>
      <c r="Q23" s="136">
        <f>SUM(J23:P23)</f>
        <v>0</v>
      </c>
      <c r="R23" s="124" t="s">
        <v>60</v>
      </c>
    </row>
    <row r="24" spans="1:18" s="124" customFormat="1" x14ac:dyDescent="0.2">
      <c r="A24" s="138" t="s">
        <v>124</v>
      </c>
      <c r="B24" s="138" t="s">
        <v>125</v>
      </c>
      <c r="C24" s="139" t="s">
        <v>126</v>
      </c>
      <c r="D24" s="140">
        <v>203300</v>
      </c>
      <c r="E24" s="140">
        <v>100000</v>
      </c>
      <c r="F24" s="141" t="s">
        <v>82</v>
      </c>
      <c r="G24" s="138" t="s">
        <v>34</v>
      </c>
      <c r="H24" s="139" t="s">
        <v>72</v>
      </c>
      <c r="I24" s="142" t="s">
        <v>34</v>
      </c>
      <c r="J24" s="126">
        <v>0</v>
      </c>
      <c r="K24" s="126">
        <v>0</v>
      </c>
      <c r="L24" s="126">
        <v>0</v>
      </c>
      <c r="M24" s="126">
        <v>0</v>
      </c>
      <c r="N24" s="126">
        <v>0</v>
      </c>
      <c r="O24" s="126">
        <v>0</v>
      </c>
      <c r="P24" s="126">
        <v>0</v>
      </c>
      <c r="Q24" s="128">
        <f>SUM(J24:P24)</f>
        <v>0</v>
      </c>
      <c r="R24" s="124" t="s">
        <v>60</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40" sqref="J12:J15 J23:J24" xr:uid="{93325D43-B2AB-4D88-A008-A3ED0C32D52E}">
      <formula1>40</formula1>
    </dataValidation>
    <dataValidation type="decimal" operator="lessThanOrEqual" allowBlank="1" showInputMessage="1" showErrorMessage="1" error="max. 15" sqref="K12:L15 K23:L24" xr:uid="{CC74D949-6D14-487F-854C-8BF47791B3DE}">
      <formula1>15</formula1>
    </dataValidation>
    <dataValidation type="decimal" operator="lessThanOrEqual" allowBlank="1" showInputMessage="1" showErrorMessage="1" error="max. 10" sqref="N12:O15 N23:O24" xr:uid="{0F35B77B-C7C3-4AD7-8375-AEB304C2CE9E}">
      <formula1>10</formula1>
    </dataValidation>
    <dataValidation type="decimal" operator="lessThanOrEqual" allowBlank="1" showInputMessage="1" showErrorMessage="1" error="max. 5" sqref="M12:M15 P12:P15 P23:P24 M23:M24" xr:uid="{7E5512B5-3AD6-474E-846E-C89E63AD001F}">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D481-7FA4-47BD-81E9-EEBBB726826E}">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30</v>
      </c>
      <c r="K12" s="6">
        <v>13</v>
      </c>
      <c r="L12" s="6">
        <v>12</v>
      </c>
      <c r="M12" s="6">
        <v>4</v>
      </c>
      <c r="N12" s="6">
        <v>7</v>
      </c>
      <c r="O12" s="6">
        <v>5</v>
      </c>
      <c r="P12" s="6">
        <v>5</v>
      </c>
      <c r="Q12" s="6">
        <f>SUM(J12:P12)</f>
        <v>76</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15</v>
      </c>
      <c r="L13" s="20">
        <v>15</v>
      </c>
      <c r="M13" s="20">
        <v>3</v>
      </c>
      <c r="N13" s="20">
        <v>5</v>
      </c>
      <c r="O13" s="20">
        <v>5</v>
      </c>
      <c r="P13" s="20">
        <v>4</v>
      </c>
      <c r="Q13" s="20">
        <f t="shared" ref="Q13:Q18" si="0">SUM(J13:P13)</f>
        <v>82</v>
      </c>
    </row>
    <row r="14" spans="1:79" x14ac:dyDescent="0.2">
      <c r="A14" s="55" t="s">
        <v>63</v>
      </c>
      <c r="B14" s="28" t="s">
        <v>64</v>
      </c>
      <c r="C14" s="28" t="s">
        <v>65</v>
      </c>
      <c r="D14" s="29">
        <v>250000</v>
      </c>
      <c r="E14" s="29">
        <v>150000</v>
      </c>
      <c r="F14" s="26" t="s">
        <v>66</v>
      </c>
      <c r="G14" s="27" t="s">
        <v>34</v>
      </c>
      <c r="H14" s="27" t="s">
        <v>67</v>
      </c>
      <c r="I14" s="27" t="s">
        <v>34</v>
      </c>
      <c r="J14" s="25">
        <v>30</v>
      </c>
      <c r="K14" s="25">
        <v>12</v>
      </c>
      <c r="L14" s="25">
        <v>12</v>
      </c>
      <c r="M14" s="25">
        <v>4</v>
      </c>
      <c r="N14" s="25">
        <v>7</v>
      </c>
      <c r="O14" s="25">
        <v>9</v>
      </c>
      <c r="P14" s="25">
        <v>4</v>
      </c>
      <c r="Q14" s="20">
        <f t="shared" si="0"/>
        <v>78</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13</v>
      </c>
      <c r="M15" s="25">
        <v>4</v>
      </c>
      <c r="N15" s="25">
        <v>7</v>
      </c>
      <c r="O15" s="25">
        <v>7</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3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36" t="s">
        <v>60</v>
      </c>
    </row>
    <row r="19" spans="1:18" x14ac:dyDescent="0.2">
      <c r="A19" s="55" t="s">
        <v>91</v>
      </c>
      <c r="B19" s="81" t="s">
        <v>92</v>
      </c>
      <c r="C19" s="81" t="s">
        <v>93</v>
      </c>
      <c r="D19" s="82">
        <v>1775298</v>
      </c>
      <c r="E19" s="82">
        <v>700000</v>
      </c>
      <c r="F19" s="79" t="s">
        <v>94</v>
      </c>
      <c r="G19" s="80" t="s">
        <v>34</v>
      </c>
      <c r="H19" s="80" t="s">
        <v>95</v>
      </c>
      <c r="I19" s="85" t="s">
        <v>96</v>
      </c>
      <c r="J19" s="87">
        <v>25</v>
      </c>
      <c r="K19" s="87">
        <v>14</v>
      </c>
      <c r="L19" s="87">
        <v>15</v>
      </c>
      <c r="M19" s="87">
        <v>5</v>
      </c>
      <c r="N19" s="87">
        <v>6</v>
      </c>
      <c r="O19" s="87">
        <v>6</v>
      </c>
      <c r="P19" s="87">
        <v>3</v>
      </c>
      <c r="Q19" s="84">
        <f>SUM(J19:P19)</f>
        <v>74</v>
      </c>
    </row>
    <row r="20" spans="1:18" x14ac:dyDescent="0.2">
      <c r="A20" s="55" t="s">
        <v>97</v>
      </c>
      <c r="B20" s="81" t="s">
        <v>98</v>
      </c>
      <c r="C20" s="81" t="s">
        <v>99</v>
      </c>
      <c r="D20" s="82">
        <v>212000</v>
      </c>
      <c r="E20" s="82">
        <v>100000</v>
      </c>
      <c r="F20" s="79" t="s">
        <v>57</v>
      </c>
      <c r="G20" s="80" t="s">
        <v>34</v>
      </c>
      <c r="H20" s="80" t="s">
        <v>100</v>
      </c>
      <c r="I20" s="80" t="s">
        <v>34</v>
      </c>
      <c r="J20" s="87">
        <v>30</v>
      </c>
      <c r="K20" s="87">
        <v>14</v>
      </c>
      <c r="L20" s="87">
        <v>15</v>
      </c>
      <c r="M20" s="87">
        <v>5</v>
      </c>
      <c r="N20" s="87">
        <v>10</v>
      </c>
      <c r="O20" s="87">
        <v>9</v>
      </c>
      <c r="P20" s="87">
        <v>5</v>
      </c>
      <c r="Q20" s="84">
        <f t="shared" ref="Q20:Q21" si="1">SUM(J20:P20)</f>
        <v>88</v>
      </c>
    </row>
    <row r="21" spans="1:18" x14ac:dyDescent="0.2">
      <c r="A21" s="55" t="s">
        <v>101</v>
      </c>
      <c r="B21" s="81" t="s">
        <v>102</v>
      </c>
      <c r="C21" s="81" t="s">
        <v>103</v>
      </c>
      <c r="D21" s="82">
        <v>121000</v>
      </c>
      <c r="E21" s="82">
        <v>90000</v>
      </c>
      <c r="F21" s="83" t="s">
        <v>104</v>
      </c>
      <c r="G21" s="80" t="s">
        <v>34</v>
      </c>
      <c r="H21" s="80" t="s">
        <v>90</v>
      </c>
      <c r="I21" s="80" t="s">
        <v>34</v>
      </c>
      <c r="J21" s="87">
        <v>30</v>
      </c>
      <c r="K21" s="87">
        <v>12</v>
      </c>
      <c r="L21" s="87">
        <v>10</v>
      </c>
      <c r="M21" s="87">
        <v>5</v>
      </c>
      <c r="N21" s="87">
        <v>9</v>
      </c>
      <c r="O21" s="87">
        <v>9</v>
      </c>
      <c r="P21" s="87">
        <v>4</v>
      </c>
      <c r="Q21" s="84">
        <f t="shared" si="1"/>
        <v>79</v>
      </c>
    </row>
    <row r="22" spans="1:18" x14ac:dyDescent="0.2">
      <c r="A22" s="92" t="s">
        <v>111</v>
      </c>
      <c r="B22" s="100" t="s">
        <v>112</v>
      </c>
      <c r="C22" s="100" t="s">
        <v>113</v>
      </c>
      <c r="D22" s="101">
        <v>99350</v>
      </c>
      <c r="E22" s="101">
        <v>70000</v>
      </c>
      <c r="F22" s="102" t="s">
        <v>114</v>
      </c>
      <c r="G22" s="99" t="s">
        <v>115</v>
      </c>
      <c r="H22" s="99" t="s">
        <v>43</v>
      </c>
      <c r="I22" s="99" t="s">
        <v>34</v>
      </c>
      <c r="J22" s="95">
        <v>30</v>
      </c>
      <c r="K22" s="95">
        <v>13</v>
      </c>
      <c r="L22" s="95">
        <v>10</v>
      </c>
      <c r="M22" s="95">
        <v>4</v>
      </c>
      <c r="N22" s="95">
        <v>6</v>
      </c>
      <c r="O22" s="95">
        <v>7</v>
      </c>
      <c r="P22" s="95">
        <v>3</v>
      </c>
      <c r="Q22" s="105">
        <f>SUM(J22:P22)</f>
        <v>73</v>
      </c>
    </row>
    <row r="23" spans="1:18" s="124" customFormat="1" x14ac:dyDescent="0.2">
      <c r="A23" s="147" t="s">
        <v>119</v>
      </c>
      <c r="B23" s="130" t="s">
        <v>120</v>
      </c>
      <c r="C23" s="130" t="s">
        <v>121</v>
      </c>
      <c r="D23" s="123">
        <v>229900</v>
      </c>
      <c r="E23" s="123">
        <v>150000</v>
      </c>
      <c r="F23" s="131" t="s">
        <v>122</v>
      </c>
      <c r="G23" s="132" t="s">
        <v>34</v>
      </c>
      <c r="H23" s="131" t="s">
        <v>114</v>
      </c>
      <c r="I23" s="132" t="s">
        <v>34</v>
      </c>
      <c r="J23" s="126">
        <v>28</v>
      </c>
      <c r="K23" s="126">
        <v>13</v>
      </c>
      <c r="L23" s="126">
        <v>10</v>
      </c>
      <c r="M23" s="126">
        <v>4</v>
      </c>
      <c r="N23" s="126">
        <v>7</v>
      </c>
      <c r="O23" s="126">
        <v>6</v>
      </c>
      <c r="P23" s="126">
        <v>3</v>
      </c>
      <c r="Q23" s="136">
        <f>SUM(J23:P23)</f>
        <v>71</v>
      </c>
    </row>
    <row r="24" spans="1:18" s="124" customFormat="1" x14ac:dyDescent="0.2">
      <c r="A24" s="138" t="s">
        <v>124</v>
      </c>
      <c r="B24" s="138" t="s">
        <v>125</v>
      </c>
      <c r="C24" s="139" t="s">
        <v>126</v>
      </c>
      <c r="D24" s="140">
        <v>203300</v>
      </c>
      <c r="E24" s="140">
        <v>100000</v>
      </c>
      <c r="F24" s="141" t="s">
        <v>82</v>
      </c>
      <c r="G24" s="138" t="s">
        <v>34</v>
      </c>
      <c r="H24" s="139" t="s">
        <v>72</v>
      </c>
      <c r="I24" s="142" t="s">
        <v>34</v>
      </c>
      <c r="J24" s="126">
        <v>33</v>
      </c>
      <c r="K24" s="126">
        <v>13</v>
      </c>
      <c r="L24" s="126">
        <v>12</v>
      </c>
      <c r="M24" s="126">
        <v>5</v>
      </c>
      <c r="N24" s="126">
        <v>8</v>
      </c>
      <c r="O24" s="126">
        <v>8</v>
      </c>
      <c r="P24" s="126">
        <v>4</v>
      </c>
      <c r="Q24" s="128">
        <f>SUM(J24:P24)</f>
        <v>83</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40" sqref="J12:J15 J23:J24" xr:uid="{EB87AC97-B3DB-489A-9A8E-0314AD71B277}">
      <formula1>40</formula1>
    </dataValidation>
    <dataValidation type="decimal" operator="lessThanOrEqual" allowBlank="1" showInputMessage="1" showErrorMessage="1" error="max. 15" sqref="K12:L15 K23:L24" xr:uid="{DBEFAA32-6A43-41A9-A5A0-2F615375238E}">
      <formula1>15</formula1>
    </dataValidation>
    <dataValidation type="decimal" operator="lessThanOrEqual" allowBlank="1" showInputMessage="1" showErrorMessage="1" error="max. 10" sqref="N12:O15 N23:O24" xr:uid="{522BAA3A-7590-483D-A6DB-8643C01A0C48}">
      <formula1>10</formula1>
    </dataValidation>
    <dataValidation type="decimal" operator="lessThanOrEqual" allowBlank="1" showInputMessage="1" showErrorMessage="1" error="max. 5" sqref="M12:M15 P12:P15 P23:P24 M23:M24" xr:uid="{AA219DE3-24C0-47FD-BF99-6D439D4AD751}">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04A-1ED4-4761-8872-D55980FA8C4D}">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60</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13</v>
      </c>
      <c r="L13" s="20">
        <v>13</v>
      </c>
      <c r="M13" s="20">
        <v>2</v>
      </c>
      <c r="N13" s="20">
        <v>7</v>
      </c>
      <c r="O13" s="20">
        <v>5</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35</v>
      </c>
      <c r="K14" s="25">
        <v>14</v>
      </c>
      <c r="L14" s="25">
        <v>14</v>
      </c>
      <c r="M14" s="25">
        <v>5</v>
      </c>
      <c r="N14" s="25">
        <v>7</v>
      </c>
      <c r="O14" s="25">
        <v>9</v>
      </c>
      <c r="P14" s="25">
        <v>4</v>
      </c>
      <c r="Q14" s="20">
        <f t="shared" si="0"/>
        <v>88</v>
      </c>
    </row>
    <row r="15" spans="1:79" x14ac:dyDescent="0.2">
      <c r="A15" s="55" t="s">
        <v>69</v>
      </c>
      <c r="B15" s="28" t="s">
        <v>70</v>
      </c>
      <c r="C15" s="28" t="s">
        <v>71</v>
      </c>
      <c r="D15" s="29">
        <v>171600</v>
      </c>
      <c r="E15" s="29">
        <v>100000</v>
      </c>
      <c r="F15" s="30" t="s">
        <v>72</v>
      </c>
      <c r="G15" s="27" t="s">
        <v>34</v>
      </c>
      <c r="H15" s="27" t="s">
        <v>56</v>
      </c>
      <c r="I15" s="27" t="s">
        <v>46</v>
      </c>
      <c r="J15" s="25">
        <v>35</v>
      </c>
      <c r="K15" s="25">
        <v>14</v>
      </c>
      <c r="L15" s="25">
        <v>14</v>
      </c>
      <c r="M15" s="25">
        <v>4</v>
      </c>
      <c r="N15" s="25">
        <v>7</v>
      </c>
      <c r="O15" s="25">
        <v>7</v>
      </c>
      <c r="P15" s="25">
        <v>4</v>
      </c>
      <c r="Q15" s="20">
        <f t="shared" si="0"/>
        <v>85</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8</v>
      </c>
      <c r="O16" s="42">
        <v>6</v>
      </c>
      <c r="P16" s="42">
        <v>5</v>
      </c>
      <c r="Q16" s="54">
        <f t="shared" si="0"/>
        <v>87</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14</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34</v>
      </c>
      <c r="K18" s="42">
        <v>13</v>
      </c>
      <c r="L18" s="42">
        <v>12</v>
      </c>
      <c r="M18" s="42">
        <v>5</v>
      </c>
      <c r="N18" s="42">
        <v>9</v>
      </c>
      <c r="O18" s="42">
        <v>9</v>
      </c>
      <c r="P18" s="42">
        <v>4</v>
      </c>
      <c r="Q18" s="54">
        <f t="shared" si="0"/>
        <v>86</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2" t="s">
        <v>111</v>
      </c>
      <c r="B22" s="100" t="s">
        <v>112</v>
      </c>
      <c r="C22" s="100" t="s">
        <v>113</v>
      </c>
      <c r="D22" s="101">
        <v>99350</v>
      </c>
      <c r="E22" s="101">
        <v>70000</v>
      </c>
      <c r="F22" s="102" t="s">
        <v>114</v>
      </c>
      <c r="G22" s="99" t="s">
        <v>115</v>
      </c>
      <c r="H22" s="99" t="s">
        <v>43</v>
      </c>
      <c r="I22" s="99" t="s">
        <v>34</v>
      </c>
      <c r="J22" s="95">
        <v>32</v>
      </c>
      <c r="K22" s="95">
        <v>12</v>
      </c>
      <c r="L22" s="95">
        <v>13</v>
      </c>
      <c r="M22" s="95">
        <v>4</v>
      </c>
      <c r="N22" s="95">
        <v>7</v>
      </c>
      <c r="O22" s="95">
        <v>7</v>
      </c>
      <c r="P22" s="95">
        <v>3</v>
      </c>
      <c r="Q22" s="105">
        <f>SUM(J22:P22)</f>
        <v>78</v>
      </c>
    </row>
    <row r="23" spans="1:18" s="124" customFormat="1" x14ac:dyDescent="0.2">
      <c r="A23" s="147" t="s">
        <v>119</v>
      </c>
      <c r="B23" s="130" t="s">
        <v>120</v>
      </c>
      <c r="C23" s="130" t="s">
        <v>121</v>
      </c>
      <c r="D23" s="123">
        <v>229900</v>
      </c>
      <c r="E23" s="123">
        <v>150000</v>
      </c>
      <c r="F23" s="131" t="s">
        <v>122</v>
      </c>
      <c r="G23" s="132" t="s">
        <v>34</v>
      </c>
      <c r="H23" s="131" t="s">
        <v>114</v>
      </c>
      <c r="I23" s="132" t="s">
        <v>34</v>
      </c>
      <c r="J23" s="126">
        <v>26</v>
      </c>
      <c r="K23" s="126">
        <v>12</v>
      </c>
      <c r="L23" s="126">
        <v>12</v>
      </c>
      <c r="M23" s="126">
        <v>4</v>
      </c>
      <c r="N23" s="126">
        <v>7</v>
      </c>
      <c r="O23" s="126">
        <v>6</v>
      </c>
      <c r="P23" s="126">
        <v>4</v>
      </c>
      <c r="Q23" s="136">
        <f>SUM(J23:P23)</f>
        <v>71</v>
      </c>
    </row>
    <row r="24" spans="1:18" s="124" customFormat="1" x14ac:dyDescent="0.2">
      <c r="A24" s="138" t="s">
        <v>124</v>
      </c>
      <c r="B24" s="138" t="s">
        <v>125</v>
      </c>
      <c r="C24" s="139" t="s">
        <v>126</v>
      </c>
      <c r="D24" s="140">
        <v>203300</v>
      </c>
      <c r="E24" s="140">
        <v>100000</v>
      </c>
      <c r="F24" s="141" t="s">
        <v>82</v>
      </c>
      <c r="G24" s="138" t="s">
        <v>34</v>
      </c>
      <c r="H24" s="139" t="s">
        <v>72</v>
      </c>
      <c r="I24" s="142" t="s">
        <v>34</v>
      </c>
      <c r="J24" s="126">
        <v>35</v>
      </c>
      <c r="K24" s="126">
        <v>13</v>
      </c>
      <c r="L24" s="126">
        <v>14</v>
      </c>
      <c r="M24" s="126">
        <v>5</v>
      </c>
      <c r="N24" s="126">
        <v>8</v>
      </c>
      <c r="O24" s="126">
        <v>8</v>
      </c>
      <c r="P24" s="126">
        <v>4</v>
      </c>
      <c r="Q24" s="128">
        <f>SUM(J24:P24)</f>
        <v>87</v>
      </c>
    </row>
  </sheetData>
  <mergeCells count="18">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 ref="N9:N10"/>
  </mergeCells>
  <dataValidations count="4">
    <dataValidation type="decimal" operator="lessThanOrEqual" allowBlank="1" showInputMessage="1" showErrorMessage="1" error="max. 5" sqref="M12:M15 P12:P15 P23:P24 M23:M24" xr:uid="{514081A8-2AD8-4076-92C2-7D5DFEA0AC33}">
      <formula1>5</formula1>
    </dataValidation>
    <dataValidation type="decimal" operator="lessThanOrEqual" allowBlank="1" showInputMessage="1" showErrorMessage="1" error="max. 10" sqref="N12:O15 N23:O24" xr:uid="{6A0BF990-54D1-436E-8DAC-6CB8C5114EDA}">
      <formula1>10</formula1>
    </dataValidation>
    <dataValidation type="decimal" operator="lessThanOrEqual" allowBlank="1" showInputMessage="1" showErrorMessage="1" error="max. 15" sqref="K12:L15 K23:L24" xr:uid="{30CE83DD-E97D-4A5B-8442-E450F6018F5D}">
      <formula1>15</formula1>
    </dataValidation>
    <dataValidation type="decimal" operator="lessThanOrEqual" allowBlank="1" showInputMessage="1" showErrorMessage="1" error="max. 40" sqref="J12:J15 J23:J24" xr:uid="{4AC152E5-A7D0-47C0-8FC2-F255CDD76DD5}">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E54-9E43-4EC3-AC11-AABDE1E57C45}">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61</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32</v>
      </c>
      <c r="K13" s="20">
        <v>13</v>
      </c>
      <c r="L13" s="20">
        <v>15</v>
      </c>
      <c r="M13" s="20">
        <v>2</v>
      </c>
      <c r="N13" s="20">
        <v>4</v>
      </c>
      <c r="O13" s="20">
        <v>5</v>
      </c>
      <c r="P13" s="20">
        <v>4</v>
      </c>
      <c r="Q13" s="20">
        <f t="shared" ref="Q13:Q18" si="0">SUM(J13:P13)</f>
        <v>75</v>
      </c>
    </row>
    <row r="14" spans="1:79" x14ac:dyDescent="0.2">
      <c r="A14" s="55" t="s">
        <v>63</v>
      </c>
      <c r="B14" s="28" t="s">
        <v>64</v>
      </c>
      <c r="C14" s="28" t="s">
        <v>65</v>
      </c>
      <c r="D14" s="29">
        <v>250000</v>
      </c>
      <c r="E14" s="29">
        <v>150000</v>
      </c>
      <c r="F14" s="26" t="s">
        <v>66</v>
      </c>
      <c r="G14" s="27" t="s">
        <v>34</v>
      </c>
      <c r="H14" s="27" t="s">
        <v>67</v>
      </c>
      <c r="I14" s="27" t="s">
        <v>34</v>
      </c>
      <c r="J14" s="25">
        <v>30</v>
      </c>
      <c r="K14" s="25">
        <v>13</v>
      </c>
      <c r="L14" s="25">
        <v>12</v>
      </c>
      <c r="M14" s="25">
        <v>5</v>
      </c>
      <c r="N14" s="25">
        <v>7</v>
      </c>
      <c r="O14" s="25">
        <v>8</v>
      </c>
      <c r="P14" s="25">
        <v>4</v>
      </c>
      <c r="Q14" s="20">
        <f t="shared" si="0"/>
        <v>79</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14</v>
      </c>
      <c r="M15" s="25">
        <v>4</v>
      </c>
      <c r="N15" s="25">
        <v>7</v>
      </c>
      <c r="O15" s="25">
        <v>6</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6</v>
      </c>
      <c r="O16" s="42">
        <v>4</v>
      </c>
      <c r="P16" s="42">
        <v>5</v>
      </c>
      <c r="Q16" s="54">
        <f t="shared" si="0"/>
        <v>83</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15</v>
      </c>
      <c r="M17" s="42">
        <v>5</v>
      </c>
      <c r="N17" s="42">
        <v>9</v>
      </c>
      <c r="O17" s="42">
        <v>9</v>
      </c>
      <c r="P17" s="42">
        <v>4</v>
      </c>
      <c r="Q17" s="54">
        <f t="shared" si="0"/>
        <v>93</v>
      </c>
    </row>
    <row r="18" spans="1:18" x14ac:dyDescent="0.2">
      <c r="A18" s="55" t="s">
        <v>83</v>
      </c>
      <c r="B18" s="48" t="s">
        <v>54</v>
      </c>
      <c r="C18" s="48" t="s">
        <v>84</v>
      </c>
      <c r="D18" s="49">
        <v>98500</v>
      </c>
      <c r="E18" s="49">
        <v>86000</v>
      </c>
      <c r="F18" s="50" t="s">
        <v>85</v>
      </c>
      <c r="G18" s="46" t="s">
        <v>34</v>
      </c>
      <c r="H18" s="46" t="s">
        <v>86</v>
      </c>
      <c r="I18" s="46" t="s">
        <v>34</v>
      </c>
      <c r="J18" s="42">
        <v>34</v>
      </c>
      <c r="K18" s="42">
        <v>12</v>
      </c>
      <c r="L18" s="42">
        <v>13</v>
      </c>
      <c r="M18" s="42">
        <v>5</v>
      </c>
      <c r="N18" s="42">
        <v>8</v>
      </c>
      <c r="O18" s="42">
        <v>8</v>
      </c>
      <c r="P18" s="42">
        <v>4</v>
      </c>
      <c r="Q18" s="54">
        <f t="shared" si="0"/>
        <v>84</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61</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61</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61</v>
      </c>
    </row>
    <row r="22" spans="1:18" x14ac:dyDescent="0.2">
      <c r="A22" s="92" t="s">
        <v>111</v>
      </c>
      <c r="B22" s="100" t="s">
        <v>112</v>
      </c>
      <c r="C22" s="100" t="s">
        <v>113</v>
      </c>
      <c r="D22" s="101">
        <v>99350</v>
      </c>
      <c r="E22" s="101">
        <v>70000</v>
      </c>
      <c r="F22" s="102" t="s">
        <v>114</v>
      </c>
      <c r="G22" s="99" t="s">
        <v>115</v>
      </c>
      <c r="H22" s="99" t="s">
        <v>43</v>
      </c>
      <c r="I22" s="99" t="s">
        <v>34</v>
      </c>
      <c r="J22" s="95">
        <v>34</v>
      </c>
      <c r="K22" s="95">
        <v>12</v>
      </c>
      <c r="L22" s="95">
        <v>11</v>
      </c>
      <c r="M22" s="95">
        <v>3</v>
      </c>
      <c r="N22" s="95">
        <v>7</v>
      </c>
      <c r="O22" s="95">
        <v>6</v>
      </c>
      <c r="P22" s="95">
        <v>3</v>
      </c>
      <c r="Q22" s="105">
        <f>SUM(J22:P22)</f>
        <v>76</v>
      </c>
    </row>
    <row r="23" spans="1:18" s="124" customFormat="1" x14ac:dyDescent="0.2">
      <c r="A23" s="147" t="s">
        <v>119</v>
      </c>
      <c r="B23" s="130" t="s">
        <v>120</v>
      </c>
      <c r="C23" s="130" t="s">
        <v>121</v>
      </c>
      <c r="D23" s="123">
        <v>229900</v>
      </c>
      <c r="E23" s="123">
        <v>150000</v>
      </c>
      <c r="F23" s="131" t="s">
        <v>122</v>
      </c>
      <c r="G23" s="132" t="s">
        <v>34</v>
      </c>
      <c r="H23" s="131" t="s">
        <v>114</v>
      </c>
      <c r="I23" s="132" t="s">
        <v>34</v>
      </c>
      <c r="J23" s="126">
        <v>25</v>
      </c>
      <c r="K23" s="126">
        <v>13</v>
      </c>
      <c r="L23" s="126">
        <v>12</v>
      </c>
      <c r="M23" s="126">
        <v>4</v>
      </c>
      <c r="N23" s="126">
        <v>7</v>
      </c>
      <c r="O23" s="126">
        <v>6</v>
      </c>
      <c r="P23" s="126">
        <v>3</v>
      </c>
      <c r="Q23" s="136">
        <f>SUM(J23:P23)</f>
        <v>70</v>
      </c>
    </row>
    <row r="24" spans="1:18" s="124" customFormat="1" x14ac:dyDescent="0.2">
      <c r="A24" s="138" t="s">
        <v>124</v>
      </c>
      <c r="B24" s="138" t="s">
        <v>125</v>
      </c>
      <c r="C24" s="139" t="s">
        <v>126</v>
      </c>
      <c r="D24" s="140">
        <v>203300</v>
      </c>
      <c r="E24" s="140">
        <v>100000</v>
      </c>
      <c r="F24" s="141" t="s">
        <v>82</v>
      </c>
      <c r="G24" s="138" t="s">
        <v>34</v>
      </c>
      <c r="H24" s="139" t="s">
        <v>72</v>
      </c>
      <c r="I24" s="142" t="s">
        <v>34</v>
      </c>
      <c r="J24" s="126">
        <v>36</v>
      </c>
      <c r="K24" s="126">
        <v>12</v>
      </c>
      <c r="L24" s="126">
        <v>14</v>
      </c>
      <c r="M24" s="126">
        <v>5</v>
      </c>
      <c r="N24" s="126">
        <v>7</v>
      </c>
      <c r="O24" s="126">
        <v>9</v>
      </c>
      <c r="P24" s="126">
        <v>4</v>
      </c>
      <c r="Q24" s="128">
        <f>SUM(J24:P24)</f>
        <v>87</v>
      </c>
    </row>
  </sheetData>
  <mergeCells count="18">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 ref="N9:N10"/>
  </mergeCells>
  <dataValidations count="4">
    <dataValidation type="decimal" operator="lessThanOrEqual" allowBlank="1" showInputMessage="1" showErrorMessage="1" error="max. 40" sqref="J12:J15 J23:J24" xr:uid="{36C10B1F-E188-47D7-8773-2E7462C2478B}">
      <formula1>40</formula1>
    </dataValidation>
    <dataValidation type="decimal" operator="lessThanOrEqual" allowBlank="1" showInputMessage="1" showErrorMessage="1" error="max. 15" sqref="K12:L15 K23:L24" xr:uid="{1351BD0D-A042-40DA-B2DC-41A4F157A513}">
      <formula1>15</formula1>
    </dataValidation>
    <dataValidation type="decimal" operator="lessThanOrEqual" allowBlank="1" showInputMessage="1" showErrorMessage="1" error="max. 10" sqref="N12:O15 N23:O24" xr:uid="{8EDCC123-A667-4D82-8A45-9491E1B24999}">
      <formula1>10</formula1>
    </dataValidation>
    <dataValidation type="decimal" operator="lessThanOrEqual" allowBlank="1" showInputMessage="1" showErrorMessage="1" error="max. 5" sqref="M12:M15 P12:P15 P23:P24 M23:M24" xr:uid="{0DDF7DBC-BAD7-4A0C-BB6C-B153A4A92F85}">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88D-EEB8-4F48-9167-40FAD0C16975}">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13</v>
      </c>
      <c r="M12" s="6">
        <v>4</v>
      </c>
      <c r="N12" s="6">
        <v>7</v>
      </c>
      <c r="O12" s="6">
        <v>5</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38</v>
      </c>
      <c r="K13" s="20">
        <v>13</v>
      </c>
      <c r="L13" s="20">
        <v>15</v>
      </c>
      <c r="M13" s="20">
        <v>2</v>
      </c>
      <c r="N13" s="20">
        <v>4</v>
      </c>
      <c r="O13" s="20">
        <v>3</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25</v>
      </c>
      <c r="K14" s="25">
        <v>12</v>
      </c>
      <c r="L14" s="25">
        <v>12</v>
      </c>
      <c r="M14" s="25">
        <v>5</v>
      </c>
      <c r="N14" s="25">
        <v>10</v>
      </c>
      <c r="O14" s="25">
        <v>9</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13</v>
      </c>
      <c r="M15" s="25">
        <v>4</v>
      </c>
      <c r="N15" s="25">
        <v>7</v>
      </c>
      <c r="O15" s="25">
        <v>7</v>
      </c>
      <c r="P15" s="25">
        <v>4</v>
      </c>
      <c r="Q15" s="54">
        <f t="shared" si="0"/>
        <v>82</v>
      </c>
    </row>
    <row r="16" spans="1:79" x14ac:dyDescent="0.2">
      <c r="A16" s="67" t="s">
        <v>73</v>
      </c>
      <c r="B16" s="60" t="s">
        <v>74</v>
      </c>
      <c r="C16" s="61" t="s">
        <v>75</v>
      </c>
      <c r="D16" s="62">
        <v>1660600</v>
      </c>
      <c r="E16" s="62">
        <v>1500000</v>
      </c>
      <c r="F16" s="63" t="s">
        <v>76</v>
      </c>
      <c r="G16" s="46" t="s">
        <v>34</v>
      </c>
      <c r="H16" s="64" t="s">
        <v>77</v>
      </c>
      <c r="I16" s="46" t="s">
        <v>34</v>
      </c>
      <c r="J16" s="42">
        <v>38</v>
      </c>
      <c r="K16" s="42">
        <v>15</v>
      </c>
      <c r="L16" s="42">
        <v>15</v>
      </c>
      <c r="M16" s="42">
        <v>4</v>
      </c>
      <c r="N16" s="42">
        <v>5</v>
      </c>
      <c r="O16" s="42">
        <v>7</v>
      </c>
      <c r="P16" s="42">
        <v>5</v>
      </c>
      <c r="Q16" s="54">
        <f t="shared" si="0"/>
        <v>89</v>
      </c>
    </row>
    <row r="17" spans="1:17" x14ac:dyDescent="0.2">
      <c r="A17" s="67" t="s">
        <v>79</v>
      </c>
      <c r="B17" s="65" t="s">
        <v>54</v>
      </c>
      <c r="C17" s="61" t="s">
        <v>80</v>
      </c>
      <c r="D17" s="62">
        <v>481300</v>
      </c>
      <c r="E17" s="62">
        <v>300000</v>
      </c>
      <c r="F17" s="61" t="s">
        <v>81</v>
      </c>
      <c r="G17" s="46" t="s">
        <v>34</v>
      </c>
      <c r="H17" s="61" t="s">
        <v>82</v>
      </c>
      <c r="I17" s="46" t="s">
        <v>34</v>
      </c>
      <c r="J17" s="42">
        <v>38</v>
      </c>
      <c r="K17" s="42">
        <v>15</v>
      </c>
      <c r="L17" s="42">
        <v>15</v>
      </c>
      <c r="M17" s="42">
        <v>5</v>
      </c>
      <c r="N17" s="42">
        <v>9</v>
      </c>
      <c r="O17" s="42">
        <v>9</v>
      </c>
      <c r="P17" s="42">
        <v>4</v>
      </c>
      <c r="Q17" s="54">
        <f t="shared" si="0"/>
        <v>95</v>
      </c>
    </row>
    <row r="18" spans="1:17" x14ac:dyDescent="0.2">
      <c r="A18" s="55" t="s">
        <v>83</v>
      </c>
      <c r="B18" s="48" t="s">
        <v>54</v>
      </c>
      <c r="C18" s="48" t="s">
        <v>84</v>
      </c>
      <c r="D18" s="49">
        <v>98500</v>
      </c>
      <c r="E18" s="49">
        <v>86000</v>
      </c>
      <c r="F18" s="50" t="s">
        <v>85</v>
      </c>
      <c r="G18" s="46" t="s">
        <v>34</v>
      </c>
      <c r="H18" s="46" t="s">
        <v>86</v>
      </c>
      <c r="I18" s="46" t="s">
        <v>34</v>
      </c>
      <c r="J18" s="42">
        <v>35</v>
      </c>
      <c r="K18" s="42">
        <v>14</v>
      </c>
      <c r="L18" s="42">
        <v>13</v>
      </c>
      <c r="M18" s="42">
        <v>5</v>
      </c>
      <c r="N18" s="42">
        <v>8</v>
      </c>
      <c r="O18" s="42">
        <v>9</v>
      </c>
      <c r="P18" s="42">
        <v>4</v>
      </c>
      <c r="Q18" s="54">
        <f t="shared" si="0"/>
        <v>88</v>
      </c>
    </row>
    <row r="19" spans="1:17" x14ac:dyDescent="0.2">
      <c r="A19" s="55" t="s">
        <v>91</v>
      </c>
      <c r="B19" s="81" t="s">
        <v>92</v>
      </c>
      <c r="C19" s="81" t="s">
        <v>93</v>
      </c>
      <c r="D19" s="82">
        <v>1775298</v>
      </c>
      <c r="E19" s="82">
        <v>700000</v>
      </c>
      <c r="F19" s="79" t="s">
        <v>94</v>
      </c>
      <c r="G19" s="80" t="s">
        <v>34</v>
      </c>
      <c r="H19" s="80" t="s">
        <v>95</v>
      </c>
      <c r="I19" s="85" t="s">
        <v>96</v>
      </c>
      <c r="J19" s="87">
        <v>34</v>
      </c>
      <c r="K19" s="87">
        <v>15</v>
      </c>
      <c r="L19" s="87">
        <v>15</v>
      </c>
      <c r="M19" s="87">
        <v>4</v>
      </c>
      <c r="N19" s="87">
        <v>5</v>
      </c>
      <c r="O19" s="87">
        <v>7</v>
      </c>
      <c r="P19" s="87">
        <v>3</v>
      </c>
      <c r="Q19" s="84">
        <f>SUM(J19:P19)</f>
        <v>83</v>
      </c>
    </row>
    <row r="20" spans="1:17" x14ac:dyDescent="0.2">
      <c r="A20" s="55" t="s">
        <v>97</v>
      </c>
      <c r="B20" s="81" t="s">
        <v>98</v>
      </c>
      <c r="C20" s="81" t="s">
        <v>99</v>
      </c>
      <c r="D20" s="82">
        <v>212000</v>
      </c>
      <c r="E20" s="82">
        <v>100000</v>
      </c>
      <c r="F20" s="79" t="s">
        <v>57</v>
      </c>
      <c r="G20" s="80" t="s">
        <v>34</v>
      </c>
      <c r="H20" s="80" t="s">
        <v>100</v>
      </c>
      <c r="I20" s="80" t="s">
        <v>34</v>
      </c>
      <c r="J20" s="87">
        <v>36</v>
      </c>
      <c r="K20" s="87">
        <v>13</v>
      </c>
      <c r="L20" s="87">
        <v>13</v>
      </c>
      <c r="M20" s="87">
        <v>5</v>
      </c>
      <c r="N20" s="87">
        <v>9</v>
      </c>
      <c r="O20" s="87">
        <v>9</v>
      </c>
      <c r="P20" s="87">
        <v>4</v>
      </c>
      <c r="Q20" s="84">
        <f t="shared" ref="Q20:Q21" si="1">SUM(J20:P20)</f>
        <v>89</v>
      </c>
    </row>
    <row r="21" spans="1:17" x14ac:dyDescent="0.2">
      <c r="A21" s="55" t="s">
        <v>101</v>
      </c>
      <c r="B21" s="81" t="s">
        <v>102</v>
      </c>
      <c r="C21" s="81" t="s">
        <v>103</v>
      </c>
      <c r="D21" s="82">
        <v>121000</v>
      </c>
      <c r="E21" s="82">
        <v>90000</v>
      </c>
      <c r="F21" s="83" t="s">
        <v>104</v>
      </c>
      <c r="G21" s="80" t="s">
        <v>34</v>
      </c>
      <c r="H21" s="80" t="s">
        <v>90</v>
      </c>
      <c r="I21" s="80" t="s">
        <v>34</v>
      </c>
      <c r="J21" s="87">
        <v>30</v>
      </c>
      <c r="K21" s="87">
        <v>12</v>
      </c>
      <c r="L21" s="87">
        <v>11</v>
      </c>
      <c r="M21" s="87">
        <v>4</v>
      </c>
      <c r="N21" s="87">
        <v>8</v>
      </c>
      <c r="O21" s="87">
        <v>8</v>
      </c>
      <c r="P21" s="87">
        <v>4</v>
      </c>
      <c r="Q21" s="84">
        <f t="shared" si="1"/>
        <v>77</v>
      </c>
    </row>
    <row r="22" spans="1:17" x14ac:dyDescent="0.2">
      <c r="A22" s="92" t="s">
        <v>111</v>
      </c>
      <c r="B22" s="100" t="s">
        <v>112</v>
      </c>
      <c r="C22" s="100" t="s">
        <v>113</v>
      </c>
      <c r="D22" s="101">
        <v>99350</v>
      </c>
      <c r="E22" s="101">
        <v>70000</v>
      </c>
      <c r="F22" s="102" t="s">
        <v>114</v>
      </c>
      <c r="G22" s="99" t="s">
        <v>115</v>
      </c>
      <c r="H22" s="99" t="s">
        <v>43</v>
      </c>
      <c r="I22" s="99" t="s">
        <v>34</v>
      </c>
      <c r="J22" s="95">
        <v>30</v>
      </c>
      <c r="K22" s="95">
        <v>10</v>
      </c>
      <c r="L22" s="95">
        <v>12</v>
      </c>
      <c r="M22" s="95">
        <v>3</v>
      </c>
      <c r="N22" s="95">
        <v>7</v>
      </c>
      <c r="O22" s="95">
        <v>7</v>
      </c>
      <c r="P22" s="95">
        <v>4</v>
      </c>
      <c r="Q22" s="105">
        <f>SUM(J22:P22)</f>
        <v>73</v>
      </c>
    </row>
    <row r="23" spans="1:17" s="124" customFormat="1" x14ac:dyDescent="0.2">
      <c r="A23" s="147" t="s">
        <v>119</v>
      </c>
      <c r="B23" s="130" t="s">
        <v>120</v>
      </c>
      <c r="C23" s="130" t="s">
        <v>121</v>
      </c>
      <c r="D23" s="123">
        <v>229900</v>
      </c>
      <c r="E23" s="123">
        <v>150000</v>
      </c>
      <c r="F23" s="131" t="s">
        <v>122</v>
      </c>
      <c r="G23" s="132" t="s">
        <v>34</v>
      </c>
      <c r="H23" s="131" t="s">
        <v>114</v>
      </c>
      <c r="I23" s="132" t="s">
        <v>34</v>
      </c>
      <c r="J23" s="126">
        <v>28</v>
      </c>
      <c r="K23" s="126">
        <v>12</v>
      </c>
      <c r="L23" s="126">
        <v>12</v>
      </c>
      <c r="M23" s="126">
        <v>4</v>
      </c>
      <c r="N23" s="126">
        <v>5</v>
      </c>
      <c r="O23" s="126">
        <v>6</v>
      </c>
      <c r="P23" s="126">
        <v>3</v>
      </c>
      <c r="Q23" s="136">
        <f>SUM(J23:P23)</f>
        <v>70</v>
      </c>
    </row>
    <row r="24" spans="1:17" s="124" customFormat="1" x14ac:dyDescent="0.2">
      <c r="A24" s="138" t="s">
        <v>124</v>
      </c>
      <c r="B24" s="138" t="s">
        <v>125</v>
      </c>
      <c r="C24" s="139" t="s">
        <v>126</v>
      </c>
      <c r="D24" s="140">
        <v>203300</v>
      </c>
      <c r="E24" s="140">
        <v>100000</v>
      </c>
      <c r="F24" s="141" t="s">
        <v>82</v>
      </c>
      <c r="G24" s="138" t="s">
        <v>34</v>
      </c>
      <c r="H24" s="139" t="s">
        <v>72</v>
      </c>
      <c r="I24" s="142" t="s">
        <v>34</v>
      </c>
      <c r="J24" s="126">
        <v>35</v>
      </c>
      <c r="K24" s="126">
        <v>13</v>
      </c>
      <c r="L24" s="126">
        <v>14</v>
      </c>
      <c r="M24" s="126">
        <v>5</v>
      </c>
      <c r="N24" s="126">
        <v>8</v>
      </c>
      <c r="O24" s="126">
        <v>8</v>
      </c>
      <c r="P24" s="126">
        <v>4</v>
      </c>
      <c r="Q24" s="128">
        <f>SUM(J24:P24)</f>
        <v>87</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40" sqref="J12:J15 J23:J24" xr:uid="{6E616379-C64C-478D-932B-DF45158CD053}">
      <formula1>40</formula1>
    </dataValidation>
    <dataValidation type="decimal" operator="lessThanOrEqual" allowBlank="1" showInputMessage="1" showErrorMessage="1" error="max. 15" sqref="K12:L15 K23:L24" xr:uid="{0A39B724-776A-4464-9E75-B0309410A1EB}">
      <formula1>15</formula1>
    </dataValidation>
    <dataValidation type="decimal" operator="lessThanOrEqual" allowBlank="1" showInputMessage="1" showErrorMessage="1" error="max. 10" sqref="N12:O15 N23:O24" xr:uid="{AEC669AA-2402-4101-9110-4ACCD6991A02}">
      <formula1>10</formula1>
    </dataValidation>
    <dataValidation type="decimal" operator="lessThanOrEqual" allowBlank="1" showInputMessage="1" showErrorMessage="1" error="max. 5" sqref="M12:M15 P12:P15 P23:P24 M23:M24" xr:uid="{9E13C830-047E-4C51-A0D6-82420AB3F347}">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EC4B-5E90-47D5-81DB-94283AB6896B}">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4</v>
      </c>
      <c r="N12" s="6">
        <v>8</v>
      </c>
      <c r="O12" s="6">
        <v>6</v>
      </c>
      <c r="P12" s="6">
        <v>5</v>
      </c>
      <c r="Q12" s="6">
        <f>SUM(J12:P12)</f>
        <v>81</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0</v>
      </c>
      <c r="K13" s="20">
        <v>0</v>
      </c>
      <c r="L13" s="20">
        <v>0</v>
      </c>
      <c r="M13" s="20">
        <v>0</v>
      </c>
      <c r="N13" s="20">
        <v>0</v>
      </c>
      <c r="O13" s="20">
        <v>0</v>
      </c>
      <c r="P13" s="20">
        <v>0</v>
      </c>
      <c r="Q13" s="20">
        <f t="shared" ref="Q13:Q18" si="0">SUM(J13:P13)</f>
        <v>0</v>
      </c>
      <c r="R13" s="2" t="s">
        <v>60</v>
      </c>
    </row>
    <row r="14" spans="1:79" x14ac:dyDescent="0.2">
      <c r="A14" s="55" t="s">
        <v>63</v>
      </c>
      <c r="B14" s="28" t="s">
        <v>64</v>
      </c>
      <c r="C14" s="28" t="s">
        <v>65</v>
      </c>
      <c r="D14" s="29">
        <v>250000</v>
      </c>
      <c r="E14" s="29">
        <v>150000</v>
      </c>
      <c r="F14" s="26" t="s">
        <v>66</v>
      </c>
      <c r="G14" s="27" t="s">
        <v>34</v>
      </c>
      <c r="H14" s="27" t="s">
        <v>67</v>
      </c>
      <c r="I14" s="27" t="s">
        <v>34</v>
      </c>
      <c r="J14" s="25">
        <v>30</v>
      </c>
      <c r="K14" s="25">
        <v>11</v>
      </c>
      <c r="L14" s="25">
        <v>12</v>
      </c>
      <c r="M14" s="25">
        <v>5</v>
      </c>
      <c r="N14" s="25">
        <v>7</v>
      </c>
      <c r="O14" s="25">
        <v>8</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30</v>
      </c>
      <c r="K15" s="25">
        <v>11</v>
      </c>
      <c r="L15" s="25">
        <v>12</v>
      </c>
      <c r="M15" s="25">
        <v>3</v>
      </c>
      <c r="N15" s="25">
        <v>6</v>
      </c>
      <c r="O15" s="25">
        <v>6</v>
      </c>
      <c r="P15" s="25">
        <v>4</v>
      </c>
      <c r="Q15" s="20">
        <f t="shared" si="0"/>
        <v>72</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8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86" t="s">
        <v>60</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86"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2" t="s">
        <v>111</v>
      </c>
      <c r="B22" s="100" t="s">
        <v>112</v>
      </c>
      <c r="C22" s="100" t="s">
        <v>113</v>
      </c>
      <c r="D22" s="101">
        <v>99350</v>
      </c>
      <c r="E22" s="101">
        <v>70000</v>
      </c>
      <c r="F22" s="102" t="s">
        <v>114</v>
      </c>
      <c r="G22" s="99" t="s">
        <v>115</v>
      </c>
      <c r="H22" s="99" t="s">
        <v>43</v>
      </c>
      <c r="I22" s="99" t="s">
        <v>34</v>
      </c>
      <c r="J22" s="95">
        <v>34</v>
      </c>
      <c r="K22" s="95">
        <v>12</v>
      </c>
      <c r="L22" s="95">
        <v>11</v>
      </c>
      <c r="M22" s="95">
        <v>3</v>
      </c>
      <c r="N22" s="95">
        <v>6</v>
      </c>
      <c r="O22" s="95">
        <v>6</v>
      </c>
      <c r="P22" s="95">
        <v>4</v>
      </c>
      <c r="Q22" s="105">
        <f>SUM(J22:P22)</f>
        <v>76</v>
      </c>
    </row>
    <row r="23" spans="1:18" s="124" customFormat="1" x14ac:dyDescent="0.2">
      <c r="A23" s="147" t="s">
        <v>119</v>
      </c>
      <c r="B23" s="130" t="s">
        <v>120</v>
      </c>
      <c r="C23" s="130" t="s">
        <v>121</v>
      </c>
      <c r="D23" s="123">
        <v>229900</v>
      </c>
      <c r="E23" s="123">
        <v>150000</v>
      </c>
      <c r="F23" s="131" t="s">
        <v>122</v>
      </c>
      <c r="G23" s="132" t="s">
        <v>34</v>
      </c>
      <c r="H23" s="131" t="s">
        <v>114</v>
      </c>
      <c r="I23" s="132" t="s">
        <v>34</v>
      </c>
      <c r="J23" s="126">
        <v>22</v>
      </c>
      <c r="K23" s="126">
        <v>12</v>
      </c>
      <c r="L23" s="126">
        <v>14</v>
      </c>
      <c r="M23" s="126">
        <v>4</v>
      </c>
      <c r="N23" s="126">
        <v>8</v>
      </c>
      <c r="O23" s="126">
        <v>7</v>
      </c>
      <c r="P23" s="126">
        <v>3</v>
      </c>
      <c r="Q23" s="136">
        <f>SUM(J23:P23)</f>
        <v>70</v>
      </c>
    </row>
    <row r="24" spans="1:18" s="124" customFormat="1" x14ac:dyDescent="0.2">
      <c r="A24" s="138" t="s">
        <v>124</v>
      </c>
      <c r="B24" s="138" t="s">
        <v>125</v>
      </c>
      <c r="C24" s="139" t="s">
        <v>126</v>
      </c>
      <c r="D24" s="140">
        <v>203300</v>
      </c>
      <c r="E24" s="140">
        <v>100000</v>
      </c>
      <c r="F24" s="141" t="s">
        <v>82</v>
      </c>
      <c r="G24" s="138" t="s">
        <v>34</v>
      </c>
      <c r="H24" s="139" t="s">
        <v>72</v>
      </c>
      <c r="I24" s="142" t="s">
        <v>34</v>
      </c>
      <c r="J24" s="126">
        <v>32</v>
      </c>
      <c r="K24" s="126">
        <v>13</v>
      </c>
      <c r="L24" s="126">
        <v>13</v>
      </c>
      <c r="M24" s="126">
        <v>5</v>
      </c>
      <c r="N24" s="126">
        <v>8</v>
      </c>
      <c r="O24" s="126">
        <v>7</v>
      </c>
      <c r="P24" s="126">
        <v>4</v>
      </c>
      <c r="Q24" s="128">
        <f>SUM(J24:P24)</f>
        <v>82</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40" sqref="J12:J15 J23:J24" xr:uid="{DEB01BFB-0863-42AA-AF50-5DD720202477}">
      <formula1>40</formula1>
    </dataValidation>
    <dataValidation type="decimal" operator="lessThanOrEqual" allowBlank="1" showInputMessage="1" showErrorMessage="1" error="max. 15" sqref="K12:L15 K23:L24" xr:uid="{5399B233-6F50-4F64-BC0A-E0872599D54F}">
      <formula1>15</formula1>
    </dataValidation>
    <dataValidation type="decimal" operator="lessThanOrEqual" allowBlank="1" showInputMessage="1" showErrorMessage="1" error="max. 10" sqref="N12:O15 N23:O24" xr:uid="{158015B8-335A-4256-9BA6-A157FB877093}">
      <formula1>10</formula1>
    </dataValidation>
    <dataValidation type="decimal" operator="lessThanOrEqual" allowBlank="1" showInputMessage="1" showErrorMessage="1" error="max. 5" sqref="M12:M15 P12:P15 P23:P24 M23:M24" xr:uid="{A99E4B57-A2EB-460D-8A13-F38CEA6E1BE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DC-0AFB-4252-A0FB-3D1245F1F3EF}">
  <dimension ref="A1:CA24"/>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19" t="s">
        <v>52</v>
      </c>
      <c r="B6" s="119"/>
      <c r="C6" s="119"/>
      <c r="D6" s="118" t="s">
        <v>39</v>
      </c>
      <c r="E6" s="118"/>
      <c r="F6" s="118"/>
      <c r="G6" s="118"/>
      <c r="H6" s="118"/>
      <c r="I6" s="118"/>
      <c r="J6" s="118"/>
      <c r="K6" s="118"/>
      <c r="L6" s="118"/>
      <c r="M6" s="118"/>
      <c r="N6" s="118"/>
      <c r="O6" s="118"/>
      <c r="P6" s="118"/>
      <c r="Q6" s="118"/>
    </row>
    <row r="7" spans="1:79" ht="26.25" customHeight="1" x14ac:dyDescent="0.3">
      <c r="A7" s="24" t="s">
        <v>33</v>
      </c>
      <c r="B7" s="22"/>
      <c r="C7" s="22"/>
      <c r="D7" s="118" t="s">
        <v>40</v>
      </c>
      <c r="E7" s="118"/>
      <c r="F7" s="118"/>
      <c r="G7" s="118"/>
      <c r="H7" s="118"/>
      <c r="I7" s="118"/>
      <c r="J7" s="118"/>
      <c r="K7" s="118"/>
      <c r="L7" s="118"/>
      <c r="M7" s="118"/>
      <c r="N7" s="118"/>
      <c r="O7" s="118"/>
      <c r="P7" s="118"/>
      <c r="Q7" s="118"/>
    </row>
    <row r="8" spans="1:79" ht="15" customHeight="1" x14ac:dyDescent="0.3">
      <c r="A8" s="13"/>
      <c r="B8" s="22"/>
      <c r="C8" s="22"/>
      <c r="D8" s="118"/>
      <c r="E8" s="118"/>
      <c r="F8" s="118"/>
      <c r="G8" s="118"/>
      <c r="H8" s="118"/>
      <c r="I8" s="118"/>
      <c r="J8" s="118"/>
      <c r="K8" s="118"/>
      <c r="L8" s="118"/>
      <c r="M8" s="118"/>
      <c r="N8" s="118"/>
      <c r="O8" s="118"/>
      <c r="P8" s="118"/>
      <c r="Q8" s="118"/>
    </row>
    <row r="9" spans="1:79" ht="26.4" customHeight="1" x14ac:dyDescent="0.3">
      <c r="A9" s="121" t="s">
        <v>0</v>
      </c>
      <c r="B9" s="121" t="s">
        <v>1</v>
      </c>
      <c r="C9" s="121" t="s">
        <v>16</v>
      </c>
      <c r="D9" s="121" t="s">
        <v>13</v>
      </c>
      <c r="E9" s="122" t="s">
        <v>2</v>
      </c>
      <c r="F9" s="121" t="s">
        <v>28</v>
      </c>
      <c r="G9" s="121"/>
      <c r="H9" s="121" t="s">
        <v>29</v>
      </c>
      <c r="I9" s="121"/>
      <c r="J9" s="121" t="s">
        <v>30</v>
      </c>
      <c r="K9" s="121" t="s">
        <v>14</v>
      </c>
      <c r="L9" s="121" t="s">
        <v>15</v>
      </c>
      <c r="M9" s="121" t="s">
        <v>26</v>
      </c>
      <c r="N9" s="121" t="s">
        <v>27</v>
      </c>
      <c r="O9" s="121" t="s">
        <v>31</v>
      </c>
      <c r="P9" s="121" t="s">
        <v>3</v>
      </c>
      <c r="Q9" s="121" t="s">
        <v>4</v>
      </c>
    </row>
    <row r="10" spans="1:79" ht="59.4" customHeight="1" x14ac:dyDescent="0.3">
      <c r="A10" s="121"/>
      <c r="B10" s="121"/>
      <c r="C10" s="121"/>
      <c r="D10" s="121"/>
      <c r="E10" s="122"/>
      <c r="F10" s="121"/>
      <c r="G10" s="121"/>
      <c r="H10" s="121"/>
      <c r="I10" s="121"/>
      <c r="J10" s="121"/>
      <c r="K10" s="121"/>
      <c r="L10" s="121"/>
      <c r="M10" s="121"/>
      <c r="N10" s="121"/>
      <c r="O10" s="121"/>
      <c r="P10" s="121"/>
      <c r="Q10" s="121"/>
    </row>
    <row r="11" spans="1:79" ht="42" customHeight="1" x14ac:dyDescent="0.3">
      <c r="A11" s="121"/>
      <c r="B11" s="121"/>
      <c r="C11" s="121"/>
      <c r="D11" s="121"/>
      <c r="E11" s="122"/>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15</v>
      </c>
      <c r="M12" s="6">
        <v>4</v>
      </c>
      <c r="N12" s="6">
        <v>8</v>
      </c>
      <c r="O12" s="6">
        <v>7</v>
      </c>
      <c r="P12" s="6">
        <v>5</v>
      </c>
      <c r="Q12" s="6">
        <f>SUM(J12:P12)</f>
        <v>87</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12</v>
      </c>
      <c r="L13" s="20">
        <v>15</v>
      </c>
      <c r="M13" s="20">
        <v>3</v>
      </c>
      <c r="N13" s="20">
        <v>5</v>
      </c>
      <c r="O13" s="20">
        <v>3</v>
      </c>
      <c r="P13" s="20">
        <v>4</v>
      </c>
      <c r="Q13" s="20">
        <f t="shared" ref="Q13:Q18" si="0">SUM(J13:P13)</f>
        <v>77</v>
      </c>
    </row>
    <row r="14" spans="1:79" x14ac:dyDescent="0.2">
      <c r="A14" s="55" t="s">
        <v>63</v>
      </c>
      <c r="B14" s="28" t="s">
        <v>64</v>
      </c>
      <c r="C14" s="28" t="s">
        <v>65</v>
      </c>
      <c r="D14" s="29">
        <v>250000</v>
      </c>
      <c r="E14" s="29">
        <v>150000</v>
      </c>
      <c r="F14" s="26" t="s">
        <v>66</v>
      </c>
      <c r="G14" s="27" t="s">
        <v>34</v>
      </c>
      <c r="H14" s="27" t="s">
        <v>67</v>
      </c>
      <c r="I14" s="27" t="s">
        <v>34</v>
      </c>
      <c r="J14" s="25">
        <v>31</v>
      </c>
      <c r="K14" s="25">
        <v>14</v>
      </c>
      <c r="L14" s="25">
        <v>14</v>
      </c>
      <c r="M14" s="25">
        <v>4</v>
      </c>
      <c r="N14" s="25">
        <v>7</v>
      </c>
      <c r="O14" s="25">
        <v>9</v>
      </c>
      <c r="P14" s="25">
        <v>4</v>
      </c>
      <c r="Q14" s="20">
        <f t="shared" si="0"/>
        <v>83</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14</v>
      </c>
      <c r="M15" s="25">
        <v>3</v>
      </c>
      <c r="N15" s="25">
        <v>6</v>
      </c>
      <c r="O15" s="25">
        <v>6</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28</v>
      </c>
      <c r="K16" s="42">
        <v>13</v>
      </c>
      <c r="L16" s="42">
        <v>14</v>
      </c>
      <c r="M16" s="42">
        <v>2</v>
      </c>
      <c r="N16" s="42">
        <v>6</v>
      </c>
      <c r="O16" s="42">
        <v>4</v>
      </c>
      <c r="P16" s="42">
        <v>5</v>
      </c>
      <c r="Q16" s="54">
        <f t="shared" si="0"/>
        <v>72</v>
      </c>
    </row>
    <row r="17" spans="1:18" x14ac:dyDescent="0.2">
      <c r="A17" s="67" t="s">
        <v>79</v>
      </c>
      <c r="B17" s="65" t="s">
        <v>54</v>
      </c>
      <c r="C17" s="61" t="s">
        <v>80</v>
      </c>
      <c r="D17" s="62">
        <v>481300</v>
      </c>
      <c r="E17" s="62">
        <v>300000</v>
      </c>
      <c r="F17" s="61" t="s">
        <v>81</v>
      </c>
      <c r="G17" s="46" t="s">
        <v>34</v>
      </c>
      <c r="H17" s="61" t="s">
        <v>82</v>
      </c>
      <c r="I17" s="46" t="s">
        <v>34</v>
      </c>
      <c r="J17" s="42">
        <v>38</v>
      </c>
      <c r="K17" s="42">
        <v>12</v>
      </c>
      <c r="L17" s="42">
        <v>15</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32</v>
      </c>
      <c r="K18" s="42">
        <v>12</v>
      </c>
      <c r="L18" s="42">
        <v>13</v>
      </c>
      <c r="M18" s="42">
        <v>5</v>
      </c>
      <c r="N18" s="42">
        <v>8</v>
      </c>
      <c r="O18" s="42">
        <v>9</v>
      </c>
      <c r="P18" s="42">
        <v>4</v>
      </c>
      <c r="Q18" s="54">
        <f t="shared" si="0"/>
        <v>83</v>
      </c>
    </row>
    <row r="19" spans="1:18" x14ac:dyDescent="0.2">
      <c r="A19" s="55" t="s">
        <v>91</v>
      </c>
      <c r="B19" s="81" t="s">
        <v>92</v>
      </c>
      <c r="C19" s="81" t="s">
        <v>93</v>
      </c>
      <c r="D19" s="82">
        <v>1775298</v>
      </c>
      <c r="E19" s="82">
        <v>700000</v>
      </c>
      <c r="F19" s="79" t="s">
        <v>94</v>
      </c>
      <c r="G19" s="80" t="s">
        <v>34</v>
      </c>
      <c r="H19" s="80" t="s">
        <v>95</v>
      </c>
      <c r="I19" s="85" t="s">
        <v>96</v>
      </c>
      <c r="J19" s="87">
        <v>32</v>
      </c>
      <c r="K19" s="87">
        <v>15</v>
      </c>
      <c r="L19" s="87">
        <v>15</v>
      </c>
      <c r="M19" s="87">
        <v>4</v>
      </c>
      <c r="N19" s="87">
        <v>2</v>
      </c>
      <c r="O19" s="87">
        <v>4</v>
      </c>
      <c r="P19" s="87">
        <v>4</v>
      </c>
      <c r="Q19" s="84">
        <f>SUM(J19:P19)</f>
        <v>76</v>
      </c>
    </row>
    <row r="20" spans="1:18" x14ac:dyDescent="0.2">
      <c r="A20" s="55" t="s">
        <v>97</v>
      </c>
      <c r="B20" s="81" t="s">
        <v>98</v>
      </c>
      <c r="C20" s="81" t="s">
        <v>99</v>
      </c>
      <c r="D20" s="82">
        <v>212000</v>
      </c>
      <c r="E20" s="82">
        <v>100000</v>
      </c>
      <c r="F20" s="79" t="s">
        <v>57</v>
      </c>
      <c r="G20" s="80" t="s">
        <v>34</v>
      </c>
      <c r="H20" s="80" t="s">
        <v>100</v>
      </c>
      <c r="I20" s="80" t="s">
        <v>34</v>
      </c>
      <c r="J20" s="87">
        <v>30</v>
      </c>
      <c r="K20" s="87">
        <v>13</v>
      </c>
      <c r="L20" s="87">
        <v>14</v>
      </c>
      <c r="M20" s="87">
        <v>4</v>
      </c>
      <c r="N20" s="87">
        <v>8</v>
      </c>
      <c r="O20" s="87">
        <v>9</v>
      </c>
      <c r="P20" s="87">
        <v>5</v>
      </c>
      <c r="Q20" s="84">
        <f t="shared" ref="Q20:Q21" si="1">SUM(J20:P20)</f>
        <v>83</v>
      </c>
    </row>
    <row r="21" spans="1:18" x14ac:dyDescent="0.2">
      <c r="A21" s="55" t="s">
        <v>101</v>
      </c>
      <c r="B21" s="81" t="s">
        <v>102</v>
      </c>
      <c r="C21" s="81" t="s">
        <v>103</v>
      </c>
      <c r="D21" s="82">
        <v>121000</v>
      </c>
      <c r="E21" s="82">
        <v>90000</v>
      </c>
      <c r="F21" s="83" t="s">
        <v>104</v>
      </c>
      <c r="G21" s="80" t="s">
        <v>34</v>
      </c>
      <c r="H21" s="80" t="s">
        <v>90</v>
      </c>
      <c r="I21" s="80" t="s">
        <v>34</v>
      </c>
      <c r="J21" s="87">
        <v>32</v>
      </c>
      <c r="K21" s="87">
        <v>12</v>
      </c>
      <c r="L21" s="87">
        <v>12</v>
      </c>
      <c r="M21" s="87">
        <v>4</v>
      </c>
      <c r="N21" s="87">
        <v>9</v>
      </c>
      <c r="O21" s="87">
        <v>9</v>
      </c>
      <c r="P21" s="87">
        <v>4</v>
      </c>
      <c r="Q21" s="84">
        <f t="shared" si="1"/>
        <v>82</v>
      </c>
    </row>
    <row r="22" spans="1:18" x14ac:dyDescent="0.2">
      <c r="A22" s="92" t="s">
        <v>111</v>
      </c>
      <c r="B22" s="100" t="s">
        <v>112</v>
      </c>
      <c r="C22" s="100" t="s">
        <v>113</v>
      </c>
      <c r="D22" s="101">
        <v>99350</v>
      </c>
      <c r="E22" s="101">
        <v>70000</v>
      </c>
      <c r="F22" s="102" t="s">
        <v>114</v>
      </c>
      <c r="G22" s="99" t="s">
        <v>115</v>
      </c>
      <c r="H22" s="99" t="s">
        <v>43</v>
      </c>
      <c r="I22" s="99" t="s">
        <v>34</v>
      </c>
      <c r="J22" s="95">
        <v>32</v>
      </c>
      <c r="K22" s="95">
        <v>13</v>
      </c>
      <c r="L22" s="95">
        <v>13</v>
      </c>
      <c r="M22" s="95">
        <v>4</v>
      </c>
      <c r="N22" s="95">
        <v>7</v>
      </c>
      <c r="O22" s="95">
        <v>7</v>
      </c>
      <c r="P22" s="95">
        <v>3</v>
      </c>
      <c r="Q22" s="105">
        <f>SUM(J22:P22)</f>
        <v>79</v>
      </c>
    </row>
    <row r="23" spans="1:18" s="124" customFormat="1" x14ac:dyDescent="0.2">
      <c r="A23" s="147" t="s">
        <v>119</v>
      </c>
      <c r="B23" s="130" t="s">
        <v>120</v>
      </c>
      <c r="C23" s="130" t="s">
        <v>121</v>
      </c>
      <c r="D23" s="123">
        <v>229900</v>
      </c>
      <c r="E23" s="123">
        <v>150000</v>
      </c>
      <c r="F23" s="131" t="s">
        <v>122</v>
      </c>
      <c r="G23" s="132" t="s">
        <v>34</v>
      </c>
      <c r="H23" s="131" t="s">
        <v>114</v>
      </c>
      <c r="I23" s="132" t="s">
        <v>34</v>
      </c>
      <c r="J23" s="126">
        <v>0</v>
      </c>
      <c r="K23" s="126">
        <v>0</v>
      </c>
      <c r="L23" s="126">
        <v>0</v>
      </c>
      <c r="M23" s="126">
        <v>0</v>
      </c>
      <c r="N23" s="126">
        <v>0</v>
      </c>
      <c r="O23" s="126">
        <v>0</v>
      </c>
      <c r="P23" s="126">
        <v>0</v>
      </c>
      <c r="Q23" s="136">
        <f>SUM(J23:P23)</f>
        <v>0</v>
      </c>
      <c r="R23" s="124" t="s">
        <v>61</v>
      </c>
    </row>
    <row r="24" spans="1:18" s="124" customFormat="1" x14ac:dyDescent="0.2">
      <c r="A24" s="138" t="s">
        <v>124</v>
      </c>
      <c r="B24" s="138" t="s">
        <v>125</v>
      </c>
      <c r="C24" s="139" t="s">
        <v>126</v>
      </c>
      <c r="D24" s="140">
        <v>203300</v>
      </c>
      <c r="E24" s="140">
        <v>100000</v>
      </c>
      <c r="F24" s="141" t="s">
        <v>82</v>
      </c>
      <c r="G24" s="138" t="s">
        <v>34</v>
      </c>
      <c r="H24" s="139" t="s">
        <v>72</v>
      </c>
      <c r="I24" s="142" t="s">
        <v>34</v>
      </c>
      <c r="J24" s="126">
        <v>0</v>
      </c>
      <c r="K24" s="126">
        <v>0</v>
      </c>
      <c r="L24" s="126">
        <v>0</v>
      </c>
      <c r="M24" s="126">
        <v>0</v>
      </c>
      <c r="N24" s="126">
        <v>0</v>
      </c>
      <c r="O24" s="126">
        <v>0</v>
      </c>
      <c r="P24" s="126">
        <v>0</v>
      </c>
      <c r="Q24" s="128">
        <f>SUM(J24:P24)</f>
        <v>0</v>
      </c>
      <c r="R24" s="124" t="s">
        <v>61</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40" sqref="J12:J15 J23:J24" xr:uid="{6CB9BE8A-27F1-4CB5-AE51-12C4455F4FD1}">
      <formula1>40</formula1>
    </dataValidation>
    <dataValidation type="decimal" operator="lessThanOrEqual" allowBlank="1" showInputMessage="1" showErrorMessage="1" error="max. 15" sqref="K12:L15 K23:L24" xr:uid="{CD3DC7EE-F541-4B32-A3BD-1BDB1D958EBC}">
      <formula1>15</formula1>
    </dataValidation>
    <dataValidation type="decimal" operator="lessThanOrEqual" allowBlank="1" showInputMessage="1" showErrorMessage="1" error="max. 10" sqref="N12:O15 N23:O24" xr:uid="{A1471C8B-10B1-4B32-AF3B-32BCE7A32C6A}">
      <formula1>10</formula1>
    </dataValidation>
    <dataValidation type="decimal" operator="lessThanOrEqual" allowBlank="1" showInputMessage="1" showErrorMessage="1" error="max. 5" sqref="M12:M15 P12:P15 P23:P24 M23:M24" xr:uid="{94B8B1CD-1362-4E53-93CA-BDEA9E21A81F}">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ucast zahr.festivaly,nominace</vt:lpstr>
      <vt:lpstr>HB</vt:lpstr>
      <vt:lpstr>JarK</vt:lpstr>
      <vt:lpstr>JK</vt:lpstr>
      <vt:lpstr>LD</vt:lpstr>
      <vt:lpstr>MŠ</vt:lpstr>
      <vt:lpstr>OZ</vt:lpstr>
      <vt:lpstr>RN</vt:lpstr>
      <vt:lpstr>TCD</vt:lpstr>
      <vt:lpstr>'ucast zahr.festivaly,nominace'!Oblast_tisku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2020-05-18T11:13:41Z</dcterms:modified>
</cp:coreProperties>
</file>